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0. ΔΙΑΧΕΙΡΙΣΗ\11 -Covid\6. Πιστοποιήσεις\0. Πρότυπα έγγραφα για πιστοποιητές\01.Πρότυπα έγγραφα Μέρη ΑΒΓ\"/>
    </mc:Choice>
  </mc:AlternateContent>
  <bookViews>
    <workbookView xWindow="0" yWindow="0" windowWidth="28590" windowHeight="11700" tabRatio="728"/>
  </bookViews>
  <sheets>
    <sheet name="Φ1. ΓΕΝΙΚΑ ΣΤΟΙΧΕΙΑ ΕΡΓΟΥ" sheetId="1" r:id="rId1"/>
    <sheet name="Φ2. ΜΕΛΗ ΟΜΑΔΑΣ" sheetId="6" r:id="rId2"/>
    <sheet name="Φ3. ΔΑΠΑΝΕΣ ΜΕΛΩΝ ΕΡ-ΚΗΣ ΟΜΑΔΑΣ" sheetId="2" r:id="rId3"/>
    <sheet name="Φ4. ΔΗΛΩΘΕΙΣΕΣ ΔΑΠΑΝΕΣ" sheetId="3" r:id="rId4"/>
    <sheet name="Φ5.1 ΠΙΝΑΚΑΣ ΔΑΠΑΝΩΝ - ΦΥ" sheetId="4" r:id="rId5"/>
    <sheet name="Φ5.2 ΠΙΝΑΚΑΣ ΔΑΠΑΝΩΝ - ΣΦ1 " sheetId="7" r:id="rId6"/>
    <sheet name="Φ5.3 ΠΙΝΑΚΑΣ ΔΑΠΑΝΩΝ - ΣΦ2" sheetId="8" r:id="rId7"/>
    <sheet name="Φ6. ΠΙΝΑΚΑΣ ΣΥΝΗΜΜΕΝΩΝ" sheetId="5" r:id="rId8"/>
  </sheets>
  <definedNames>
    <definedName name="_xlnm._FilterDatabase" localSheetId="3" hidden="1">'Φ4. ΔΗΛΩΘΕΙΣΕΣ ΔΑΠΑΝΕΣ'!$A$6:$GA$6</definedName>
    <definedName name="_xlnm.Print_Area" localSheetId="0">'Φ1. ΓΕΝΙΚΑ ΣΤΟΙΧΕΙΑ ΕΡΓΟΥ'!$B$1:$K$46</definedName>
    <definedName name="_xlnm.Print_Area" localSheetId="1">'Φ2. ΜΕΛΗ ΟΜΑΔΑΣ'!$A$1:$E$52</definedName>
    <definedName name="_xlnm.Print_Area" localSheetId="2">'Φ3. ΔΑΠΑΝΕΣ ΜΕΛΩΝ ΕΡ-ΚΗΣ ΟΜΑΔΑΣ'!$A$1:$P$105</definedName>
    <definedName name="_xlnm.Print_Area" localSheetId="3">'Φ4. ΔΗΛΩΘΕΙΣΕΣ ΔΑΠΑΝΕΣ'!$A$2:$AF$1005</definedName>
    <definedName name="_xlnm.Print_Area" localSheetId="4">'Φ5.1 ΠΙΝΑΚΑΣ ΔΑΠΑΝΩΝ - ΦΥ'!$B$1:$AI$29</definedName>
    <definedName name="_xlnm.Print_Area" localSheetId="5">'Φ5.2 ΠΙΝΑΚΑΣ ΔΑΠΑΝΩΝ - ΣΦ1 '!$B$1:$AI$29</definedName>
    <definedName name="_xlnm.Print_Area" localSheetId="6">'Φ5.3 ΠΙΝΑΚΑΣ ΔΑΠΑΝΩΝ - ΣΦ2'!$B$1:$AI$29</definedName>
    <definedName name="_xlnm.Print_Area" localSheetId="7">'Φ6. ΠΙΝΑΚΑΣ ΣΥΝΗΜΜΕΝΩΝ'!$A$1:$C$202</definedName>
    <definedName name="_xlnm.Print_Titles" localSheetId="1">'Φ2. ΜΕΛΗ ΟΜΑΔΑΣ'!$1:$2</definedName>
    <definedName name="_xlnm.Print_Titles" localSheetId="2">'Φ3. ΔΑΠΑΝΕΣ ΜΕΛΩΝ ΕΡ-ΚΗΣ ΟΜΑΔΑΣ'!$1:$4</definedName>
    <definedName name="_xlnm.Print_Titles" localSheetId="3">'Φ4. ΔΗΛΩΘΕΙΣΕΣ ΔΑΠΑΝΕΣ'!$A:$A,'Φ4. ΔΗΛΩΘΕΙΣΕΣ ΔΑΠΑΝΕΣ'!$2:$4</definedName>
    <definedName name="_xlnm.Print_Titles" localSheetId="4">'Φ5.1 ΠΙΝΑΚΑΣ ΔΑΠΑΝΩΝ - ΦΥ'!$B:$B</definedName>
    <definedName name="_xlnm.Print_Titles" localSheetId="5">'Φ5.2 ΠΙΝΑΚΑΣ ΔΑΠΑΝΩΝ - ΣΦ1 '!$B:$B</definedName>
    <definedName name="_xlnm.Print_Titles" localSheetId="6">'Φ5.3 ΠΙΝΑΚΑΣ ΔΑΠΑΝΩΝ - ΣΦ2'!$B:$B</definedName>
    <definedName name="_xlnm.Print_Titles" localSheetId="7">'Φ6. ΠΙΝΑΚΑΣ ΣΥΝΗΜΜΕΝΩΝ'!$1:$2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8" l="1"/>
  <c r="AG21" i="8"/>
  <c r="D21" i="8"/>
  <c r="E18" i="8" s="1"/>
  <c r="C21" i="8"/>
  <c r="AF20" i="8"/>
  <c r="AI20" i="8" s="1"/>
  <c r="AJ20" i="8" s="1"/>
  <c r="AE20" i="8"/>
  <c r="Y20" i="8"/>
  <c r="Z20" i="8" s="1"/>
  <c r="X20" i="8"/>
  <c r="AA20" i="8" s="1"/>
  <c r="S20" i="8"/>
  <c r="O20" i="8"/>
  <c r="P20" i="8" s="1"/>
  <c r="Q20" i="8" s="1"/>
  <c r="N20" i="8"/>
  <c r="M20" i="8"/>
  <c r="L20" i="8"/>
  <c r="I20" i="8"/>
  <c r="J20" i="8" s="1"/>
  <c r="H20" i="8"/>
  <c r="E20" i="8"/>
  <c r="AI19" i="8"/>
  <c r="AJ19" i="8" s="1"/>
  <c r="AF19" i="8"/>
  <c r="AE19" i="8"/>
  <c r="Y19" i="8"/>
  <c r="Z19" i="8" s="1"/>
  <c r="X19" i="8"/>
  <c r="AA19" i="8" s="1"/>
  <c r="O19" i="8"/>
  <c r="S19" i="8" s="1"/>
  <c r="M19" i="8"/>
  <c r="N19" i="8" s="1"/>
  <c r="L19" i="8"/>
  <c r="J19" i="8"/>
  <c r="I19" i="8"/>
  <c r="H19" i="8"/>
  <c r="E19" i="8"/>
  <c r="AF18" i="8"/>
  <c r="AI18" i="8" s="1"/>
  <c r="AE18" i="8"/>
  <c r="P18" i="8"/>
  <c r="O18" i="8"/>
  <c r="AF17" i="8"/>
  <c r="AI17" i="8" s="1"/>
  <c r="AE17" i="8"/>
  <c r="O17" i="8"/>
  <c r="P17" i="8" s="1"/>
  <c r="E17" i="8"/>
  <c r="AA17" i="8" s="1"/>
  <c r="AF16" i="8"/>
  <c r="AI16" i="8" s="1"/>
  <c r="AE16" i="8"/>
  <c r="Z16" i="8"/>
  <c r="Y16" i="8"/>
  <c r="X16" i="8"/>
  <c r="AA16" i="8" s="1"/>
  <c r="M16" i="8"/>
  <c r="N16" i="8" s="1"/>
  <c r="L16" i="8"/>
  <c r="O16" i="8" s="1"/>
  <c r="I16" i="8"/>
  <c r="J16" i="8" s="1"/>
  <c r="H16" i="8"/>
  <c r="E16" i="8"/>
  <c r="AF15" i="8"/>
  <c r="AI15" i="8" s="1"/>
  <c r="AE15" i="8"/>
  <c r="Y15" i="8"/>
  <c r="Z15" i="8" s="1"/>
  <c r="X15" i="8"/>
  <c r="AA15" i="8" s="1"/>
  <c r="O15" i="8"/>
  <c r="P15" i="8" s="1"/>
  <c r="Q15" i="8" s="1"/>
  <c r="N15" i="8"/>
  <c r="M15" i="8"/>
  <c r="L15" i="8"/>
  <c r="I15" i="8"/>
  <c r="J15" i="8" s="1"/>
  <c r="H15" i="8"/>
  <c r="E15" i="8"/>
  <c r="AF14" i="8"/>
  <c r="AI14" i="8" s="1"/>
  <c r="AJ14" i="8" s="1"/>
  <c r="AE14" i="8"/>
  <c r="AA14" i="8"/>
  <c r="Z14" i="8"/>
  <c r="Y14" i="8"/>
  <c r="X14" i="8"/>
  <c r="M14" i="8"/>
  <c r="N14" i="8" s="1"/>
  <c r="L14" i="8"/>
  <c r="J14" i="8"/>
  <c r="I14" i="8"/>
  <c r="H14" i="8"/>
  <c r="O14" i="8" s="1"/>
  <c r="E14" i="8"/>
  <c r="AK13" i="8"/>
  <c r="AF13" i="8"/>
  <c r="AI13" i="8" s="1"/>
  <c r="AE13" i="8"/>
  <c r="AE21" i="8" s="1"/>
  <c r="AA13" i="8"/>
  <c r="Y13" i="8"/>
  <c r="Z13" i="8" s="1"/>
  <c r="X13" i="8"/>
  <c r="W21" i="8" s="1"/>
  <c r="N13" i="8"/>
  <c r="M13" i="8"/>
  <c r="L13" i="8"/>
  <c r="K21" i="8" s="1"/>
  <c r="I13" i="8"/>
  <c r="J13" i="8" s="1"/>
  <c r="H13" i="8"/>
  <c r="G21" i="8" s="1"/>
  <c r="E13" i="8"/>
  <c r="E21" i="8" s="1"/>
  <c r="E22" i="8" s="1"/>
  <c r="Z12" i="8"/>
  <c r="Y12" i="8"/>
  <c r="X12" i="8"/>
  <c r="W12" i="8"/>
  <c r="O12" i="8"/>
  <c r="J12" i="8"/>
  <c r="N12" i="8" s="1"/>
  <c r="Q12" i="8" s="1"/>
  <c r="E11" i="8"/>
  <c r="C5" i="8"/>
  <c r="C4" i="8"/>
  <c r="C3" i="8"/>
  <c r="C2" i="8"/>
  <c r="B2" i="8"/>
  <c r="C1" i="8"/>
  <c r="H22" i="7"/>
  <c r="AG21" i="7"/>
  <c r="D21" i="7"/>
  <c r="E17" i="7" s="1"/>
  <c r="AA17" i="7" s="1"/>
  <c r="C21" i="7"/>
  <c r="AF20" i="7"/>
  <c r="AI20" i="7" s="1"/>
  <c r="AE20" i="7"/>
  <c r="Y20" i="7"/>
  <c r="Z20" i="7" s="1"/>
  <c r="X20" i="7"/>
  <c r="P20" i="7"/>
  <c r="Q20" i="7" s="1"/>
  <c r="O20" i="7"/>
  <c r="M20" i="7"/>
  <c r="N20" i="7" s="1"/>
  <c r="L20" i="7"/>
  <c r="I20" i="7"/>
  <c r="J20" i="7" s="1"/>
  <c r="H20" i="7"/>
  <c r="AF19" i="7"/>
  <c r="AI19" i="7" s="1"/>
  <c r="AE19" i="7"/>
  <c r="Z19" i="7"/>
  <c r="Y19" i="7"/>
  <c r="X19" i="7"/>
  <c r="M19" i="7"/>
  <c r="N19" i="7" s="1"/>
  <c r="L19" i="7"/>
  <c r="O19" i="7" s="1"/>
  <c r="I19" i="7"/>
  <c r="J19" i="7" s="1"/>
  <c r="H19" i="7"/>
  <c r="AF18" i="7"/>
  <c r="AI18" i="7" s="1"/>
  <c r="AE18" i="7"/>
  <c r="P18" i="7"/>
  <c r="O18" i="7"/>
  <c r="AF17" i="7"/>
  <c r="AI17" i="7" s="1"/>
  <c r="AE17" i="7"/>
  <c r="O17" i="7"/>
  <c r="P17" i="7" s="1"/>
  <c r="AF16" i="7"/>
  <c r="AI16" i="7" s="1"/>
  <c r="AE16" i="7"/>
  <c r="Z16" i="7"/>
  <c r="Y16" i="7"/>
  <c r="X16" i="7"/>
  <c r="M16" i="7"/>
  <c r="N16" i="7" s="1"/>
  <c r="L16" i="7"/>
  <c r="O16" i="7" s="1"/>
  <c r="I16" i="7"/>
  <c r="J16" i="7" s="1"/>
  <c r="H16" i="7"/>
  <c r="AF15" i="7"/>
  <c r="AI15" i="7" s="1"/>
  <c r="AE15" i="7"/>
  <c r="Y15" i="7"/>
  <c r="Z15" i="7" s="1"/>
  <c r="X15" i="7"/>
  <c r="O15" i="7"/>
  <c r="P15" i="7" s="1"/>
  <c r="Q15" i="7" s="1"/>
  <c r="N15" i="7"/>
  <c r="M15" i="7"/>
  <c r="L15" i="7"/>
  <c r="I15" i="7"/>
  <c r="J15" i="7" s="1"/>
  <c r="H15" i="7"/>
  <c r="AF14" i="7"/>
  <c r="AI14" i="7" s="1"/>
  <c r="AE14" i="7"/>
  <c r="Z14" i="7"/>
  <c r="Y14" i="7"/>
  <c r="X14" i="7"/>
  <c r="M14" i="7"/>
  <c r="N14" i="7" s="1"/>
  <c r="L14" i="7"/>
  <c r="J14" i="7"/>
  <c r="I14" i="7"/>
  <c r="H14" i="7"/>
  <c r="O14" i="7" s="1"/>
  <c r="AK13" i="7"/>
  <c r="AF13" i="7"/>
  <c r="AI13" i="7" s="1"/>
  <c r="AE13" i="7"/>
  <c r="AE21" i="7" s="1"/>
  <c r="Y13" i="7"/>
  <c r="Z13" i="7" s="1"/>
  <c r="X13" i="7"/>
  <c r="W21" i="7" s="1"/>
  <c r="N13" i="7"/>
  <c r="M13" i="7"/>
  <c r="L13" i="7"/>
  <c r="K21" i="7" s="1"/>
  <c r="I13" i="7"/>
  <c r="J13" i="7" s="1"/>
  <c r="H13" i="7"/>
  <c r="G21" i="7" s="1"/>
  <c r="Z12" i="7"/>
  <c r="Y12" i="7"/>
  <c r="X12" i="7"/>
  <c r="W12" i="7"/>
  <c r="O12" i="7"/>
  <c r="J12" i="7"/>
  <c r="N12" i="7" s="1"/>
  <c r="Q12" i="7" s="1"/>
  <c r="C5" i="7"/>
  <c r="C4" i="7"/>
  <c r="C3" i="7"/>
  <c r="C2" i="7"/>
  <c r="B2" i="7"/>
  <c r="C1" i="7"/>
  <c r="C1" i="4"/>
  <c r="C2" i="4"/>
  <c r="C3" i="4"/>
  <c r="C4" i="4"/>
  <c r="C5" i="4"/>
  <c r="S18" i="8" l="1"/>
  <c r="AA18" i="8"/>
  <c r="AB15" i="8"/>
  <c r="AA21" i="8"/>
  <c r="AA22" i="8" s="1"/>
  <c r="AJ16" i="8"/>
  <c r="AI21" i="8"/>
  <c r="AJ13" i="8"/>
  <c r="AJ15" i="8"/>
  <c r="S14" i="8"/>
  <c r="P14" i="8"/>
  <c r="Q14" i="8" s="1"/>
  <c r="AB20" i="8"/>
  <c r="AC20" i="8" s="1"/>
  <c r="AC21" i="8" s="1"/>
  <c r="AB16" i="8"/>
  <c r="P16" i="8"/>
  <c r="Q16" i="8" s="1"/>
  <c r="S16" i="8"/>
  <c r="S15" i="8"/>
  <c r="P19" i="8"/>
  <c r="Q19" i="8" s="1"/>
  <c r="AF21" i="8"/>
  <c r="O13" i="8"/>
  <c r="S17" i="8"/>
  <c r="D22" i="8"/>
  <c r="AB13" i="8"/>
  <c r="AB21" i="8" s="1"/>
  <c r="P16" i="7"/>
  <c r="Q16" i="7" s="1"/>
  <c r="S16" i="7"/>
  <c r="P14" i="7"/>
  <c r="Q14" i="7" s="1"/>
  <c r="AI21" i="7"/>
  <c r="P19" i="7"/>
  <c r="Q19" i="7" s="1"/>
  <c r="AJ16" i="7"/>
  <c r="AA19" i="7"/>
  <c r="AJ19" i="7" s="1"/>
  <c r="E16" i="7"/>
  <c r="AA16" i="7" s="1"/>
  <c r="S17" i="7"/>
  <c r="E11" i="7"/>
  <c r="AF21" i="7"/>
  <c r="O13" i="7"/>
  <c r="E15" i="7"/>
  <c r="AA15" i="7" s="1"/>
  <c r="E20" i="7"/>
  <c r="S20" i="7" s="1"/>
  <c r="D22" i="7"/>
  <c r="E19" i="7"/>
  <c r="S19" i="7" s="1"/>
  <c r="E14" i="7"/>
  <c r="AA14" i="7" s="1"/>
  <c r="AJ14" i="7" s="1"/>
  <c r="E18" i="7"/>
  <c r="E13" i="7"/>
  <c r="BA11" i="1"/>
  <c r="BA13" i="1"/>
  <c r="BA12" i="1"/>
  <c r="AB18" i="8" l="1"/>
  <c r="S13" i="8"/>
  <c r="O21" i="8"/>
  <c r="P13" i="8"/>
  <c r="Q13" i="8" s="1"/>
  <c r="AB19" i="8"/>
  <c r="T15" i="8"/>
  <c r="AF22" i="8"/>
  <c r="AJ21" i="8"/>
  <c r="T14" i="8"/>
  <c r="T16" i="8"/>
  <c r="AB17" i="8"/>
  <c r="AB14" i="8"/>
  <c r="AJ15" i="7"/>
  <c r="S13" i="7"/>
  <c r="P13" i="7"/>
  <c r="Q13" i="7" s="1"/>
  <c r="O21" i="7"/>
  <c r="S15" i="7"/>
  <c r="AA20" i="7"/>
  <c r="E21" i="7"/>
  <c r="E22" i="7" s="1"/>
  <c r="AA13" i="7"/>
  <c r="AB15" i="7" s="1"/>
  <c r="S14" i="7"/>
  <c r="S18" i="7"/>
  <c r="AA18" i="7"/>
  <c r="S21" i="8" l="1"/>
  <c r="T13" i="8"/>
  <c r="T21" i="8" s="1"/>
  <c r="T20" i="8"/>
  <c r="U20" i="8" s="1"/>
  <c r="T19" i="8"/>
  <c r="AB20" i="7"/>
  <c r="AC20" i="7" s="1"/>
  <c r="AC21" i="7" s="1"/>
  <c r="AJ20" i="7"/>
  <c r="S21" i="7"/>
  <c r="S22" i="7" s="1"/>
  <c r="T13" i="7"/>
  <c r="T21" i="7" s="1"/>
  <c r="T15" i="7"/>
  <c r="AA21" i="7"/>
  <c r="AB13" i="7"/>
  <c r="AB21" i="7" s="1"/>
  <c r="AJ13" i="7"/>
  <c r="T19" i="7"/>
  <c r="AB14" i="7"/>
  <c r="T16" i="7"/>
  <c r="AB19" i="7"/>
  <c r="AB16" i="7"/>
  <c r="T20" i="7"/>
  <c r="U20" i="7" s="1"/>
  <c r="T14" i="7"/>
  <c r="S22" i="8" l="1"/>
  <c r="T18" i="8" s="1"/>
  <c r="T17" i="8"/>
  <c r="T18" i="7"/>
  <c r="AA22" i="7"/>
  <c r="AB18" i="7" s="1"/>
  <c r="AJ21" i="7"/>
  <c r="AF22" i="7"/>
  <c r="AB17" i="7"/>
  <c r="T17" i="7"/>
  <c r="BA9" i="1" l="1"/>
  <c r="BA8" i="1"/>
  <c r="O17" i="4" l="1"/>
  <c r="P17" i="4" s="1"/>
  <c r="O18" i="4"/>
  <c r="P18" i="4" s="1"/>
  <c r="AF17" i="4"/>
  <c r="AI17" i="4" s="1"/>
  <c r="AF18" i="4"/>
  <c r="AI18" i="4" s="1"/>
  <c r="AE17" i="4"/>
  <c r="BA7" i="1" l="1"/>
  <c r="EG23" i="1" l="1"/>
  <c r="EG21" i="1"/>
  <c r="EG20" i="1"/>
  <c r="M20" i="4" l="1"/>
  <c r="N20" i="4" s="1"/>
  <c r="M19" i="4"/>
  <c r="N19" i="4" s="1"/>
  <c r="M16" i="4"/>
  <c r="N16" i="4" s="1"/>
  <c r="M15" i="4"/>
  <c r="N15" i="4" s="1"/>
  <c r="M14" i="4"/>
  <c r="N14" i="4" s="1"/>
  <c r="M13" i="4"/>
  <c r="N13" i="4" s="1"/>
  <c r="H14" i="4"/>
  <c r="Z12" i="4" l="1"/>
  <c r="I20" i="4"/>
  <c r="J20" i="4" s="1"/>
  <c r="I19" i="4"/>
  <c r="J19" i="4" s="1"/>
  <c r="I16" i="4"/>
  <c r="J16" i="4" s="1"/>
  <c r="I15" i="4"/>
  <c r="J15" i="4" s="1"/>
  <c r="I14" i="4"/>
  <c r="J14" i="4" s="1"/>
  <c r="I13" i="4"/>
  <c r="J13" i="4" s="1"/>
  <c r="O12" i="4" l="1"/>
  <c r="J12" i="4" l="1"/>
  <c r="N12" i="4" s="1"/>
  <c r="Q12" i="4" s="1"/>
  <c r="L20" i="4" l="1"/>
  <c r="L19" i="4"/>
  <c r="L16" i="4"/>
  <c r="L15" i="4"/>
  <c r="L14" i="4"/>
  <c r="L13" i="4"/>
  <c r="X20" i="4"/>
  <c r="X19" i="4"/>
  <c r="X16" i="4"/>
  <c r="X15" i="4"/>
  <c r="X14" i="4"/>
  <c r="Y20" i="4"/>
  <c r="Z20" i="4" s="1"/>
  <c r="Y19" i="4"/>
  <c r="Z19" i="4" s="1"/>
  <c r="Y16" i="4"/>
  <c r="Z16" i="4" s="1"/>
  <c r="Y15" i="4"/>
  <c r="Z15" i="4" s="1"/>
  <c r="Y14" i="4"/>
  <c r="Z14" i="4" s="1"/>
  <c r="Y13" i="4"/>
  <c r="Z13" i="4" s="1"/>
  <c r="X13" i="4"/>
  <c r="Y12" i="4"/>
  <c r="X12" i="4"/>
  <c r="W12" i="4"/>
  <c r="W21" i="4" l="1"/>
  <c r="K21" i="4"/>
  <c r="H20" i="4"/>
  <c r="O20" i="4" s="1"/>
  <c r="P20" i="4" s="1"/>
  <c r="Q20" i="4" s="1"/>
  <c r="H19" i="4"/>
  <c r="O19" i="4" s="1"/>
  <c r="P19" i="4" s="1"/>
  <c r="Q19" i="4" s="1"/>
  <c r="H16" i="4"/>
  <c r="O16" i="4" s="1"/>
  <c r="P16" i="4" s="1"/>
  <c r="Q16" i="4" s="1"/>
  <c r="H15" i="4"/>
  <c r="O15" i="4" s="1"/>
  <c r="P15" i="4" s="1"/>
  <c r="Q15" i="4" s="1"/>
  <c r="O14" i="4"/>
  <c r="P14" i="4" s="1"/>
  <c r="Q14" i="4" s="1"/>
  <c r="H13" i="4"/>
  <c r="O13" i="4" s="1"/>
  <c r="P13" i="4" s="1"/>
  <c r="Q13" i="4" s="1"/>
  <c r="G21" i="4" l="1"/>
  <c r="AF20" i="4"/>
  <c r="AE20" i="4"/>
  <c r="AF19" i="4"/>
  <c r="AE19" i="4"/>
  <c r="AF16" i="4"/>
  <c r="AE16" i="4"/>
  <c r="AF15" i="4"/>
  <c r="AE15" i="4"/>
  <c r="AF14" i="4"/>
  <c r="AE14" i="4"/>
  <c r="AF13" i="4"/>
  <c r="AI13" i="4" s="1"/>
  <c r="AE13" i="4"/>
  <c r="O21" i="4" l="1"/>
  <c r="O105" i="2" l="1"/>
  <c r="N105" i="2"/>
  <c r="M105" i="2"/>
  <c r="L105" i="2"/>
  <c r="O104" i="2"/>
  <c r="N104" i="2"/>
  <c r="M104" i="2"/>
  <c r="L104" i="2"/>
  <c r="O103" i="2"/>
  <c r="N103" i="2"/>
  <c r="M103" i="2"/>
  <c r="L103" i="2"/>
  <c r="O102" i="2"/>
  <c r="N102" i="2"/>
  <c r="M102" i="2"/>
  <c r="L102" i="2"/>
  <c r="O101" i="2"/>
  <c r="N101" i="2"/>
  <c r="M101" i="2"/>
  <c r="L101" i="2"/>
  <c r="O100" i="2"/>
  <c r="N100" i="2"/>
  <c r="M100" i="2"/>
  <c r="L100" i="2"/>
  <c r="O99" i="2"/>
  <c r="N99" i="2"/>
  <c r="M99" i="2"/>
  <c r="L99" i="2"/>
  <c r="O98" i="2"/>
  <c r="N98" i="2"/>
  <c r="M98" i="2"/>
  <c r="L98" i="2"/>
  <c r="O97" i="2"/>
  <c r="N97" i="2"/>
  <c r="M97" i="2"/>
  <c r="L97" i="2"/>
  <c r="O96" i="2"/>
  <c r="N96" i="2"/>
  <c r="M96" i="2"/>
  <c r="L96" i="2"/>
  <c r="O95" i="2"/>
  <c r="N95" i="2"/>
  <c r="M95" i="2"/>
  <c r="L95" i="2"/>
  <c r="O94" i="2"/>
  <c r="N94" i="2"/>
  <c r="M94" i="2"/>
  <c r="L94" i="2"/>
  <c r="O93" i="2"/>
  <c r="N93" i="2"/>
  <c r="M93" i="2"/>
  <c r="L93" i="2"/>
  <c r="O92" i="2"/>
  <c r="N92" i="2"/>
  <c r="M92" i="2"/>
  <c r="L92" i="2"/>
  <c r="O91" i="2"/>
  <c r="N91" i="2"/>
  <c r="M91" i="2"/>
  <c r="L91" i="2"/>
  <c r="O90" i="2"/>
  <c r="N90" i="2"/>
  <c r="M90" i="2"/>
  <c r="L90" i="2"/>
  <c r="O89" i="2"/>
  <c r="N89" i="2"/>
  <c r="M89" i="2"/>
  <c r="L89" i="2"/>
  <c r="O88" i="2"/>
  <c r="N88" i="2"/>
  <c r="M88" i="2"/>
  <c r="L88" i="2"/>
  <c r="O87" i="2"/>
  <c r="N87" i="2"/>
  <c r="M87" i="2"/>
  <c r="L87" i="2"/>
  <c r="O86" i="2"/>
  <c r="N86" i="2"/>
  <c r="M86" i="2"/>
  <c r="L86" i="2"/>
  <c r="O85" i="2"/>
  <c r="N85" i="2"/>
  <c r="M85" i="2"/>
  <c r="L85" i="2"/>
  <c r="O84" i="2"/>
  <c r="N84" i="2"/>
  <c r="M84" i="2"/>
  <c r="L84" i="2"/>
  <c r="O83" i="2"/>
  <c r="N83" i="2"/>
  <c r="M83" i="2"/>
  <c r="L83" i="2"/>
  <c r="O82" i="2"/>
  <c r="N82" i="2"/>
  <c r="M82" i="2"/>
  <c r="L82" i="2"/>
  <c r="O81" i="2"/>
  <c r="N81" i="2"/>
  <c r="M81" i="2"/>
  <c r="L81" i="2"/>
  <c r="O80" i="2"/>
  <c r="N80" i="2"/>
  <c r="M80" i="2"/>
  <c r="L80" i="2"/>
  <c r="O79" i="2"/>
  <c r="N79" i="2"/>
  <c r="M79" i="2"/>
  <c r="L79" i="2"/>
  <c r="O78" i="2"/>
  <c r="N78" i="2"/>
  <c r="M78" i="2"/>
  <c r="L78" i="2"/>
  <c r="O77" i="2"/>
  <c r="N77" i="2"/>
  <c r="M77" i="2"/>
  <c r="L77" i="2"/>
  <c r="O76" i="2"/>
  <c r="N76" i="2"/>
  <c r="M76" i="2"/>
  <c r="L76" i="2"/>
  <c r="O75" i="2"/>
  <c r="N75" i="2"/>
  <c r="M75" i="2"/>
  <c r="L75" i="2"/>
  <c r="O74" i="2"/>
  <c r="N74" i="2"/>
  <c r="M74" i="2"/>
  <c r="L74" i="2"/>
  <c r="O73" i="2"/>
  <c r="N73" i="2"/>
  <c r="M73" i="2"/>
  <c r="L73" i="2"/>
  <c r="O72" i="2"/>
  <c r="N72" i="2"/>
  <c r="M72" i="2"/>
  <c r="L72" i="2"/>
  <c r="O71" i="2"/>
  <c r="N71" i="2"/>
  <c r="M71" i="2"/>
  <c r="L71" i="2"/>
  <c r="O70" i="2"/>
  <c r="N70" i="2"/>
  <c r="M70" i="2"/>
  <c r="L70" i="2"/>
  <c r="O69" i="2"/>
  <c r="N69" i="2"/>
  <c r="M69" i="2"/>
  <c r="L69" i="2"/>
  <c r="O68" i="2"/>
  <c r="N68" i="2"/>
  <c r="M68" i="2"/>
  <c r="L68" i="2"/>
  <c r="O67" i="2"/>
  <c r="N67" i="2"/>
  <c r="M67" i="2"/>
  <c r="L67" i="2"/>
  <c r="O66" i="2"/>
  <c r="N66" i="2"/>
  <c r="M66" i="2"/>
  <c r="L66" i="2"/>
  <c r="O65" i="2"/>
  <c r="N65" i="2"/>
  <c r="M65" i="2"/>
  <c r="L65" i="2"/>
  <c r="O64" i="2"/>
  <c r="N64" i="2"/>
  <c r="M64" i="2"/>
  <c r="L64" i="2"/>
  <c r="O63" i="2"/>
  <c r="N63" i="2"/>
  <c r="M63" i="2"/>
  <c r="L63" i="2"/>
  <c r="O62" i="2"/>
  <c r="N62" i="2"/>
  <c r="M62" i="2"/>
  <c r="L62" i="2"/>
  <c r="O61" i="2"/>
  <c r="N61" i="2"/>
  <c r="M61" i="2"/>
  <c r="L61" i="2"/>
  <c r="O60" i="2"/>
  <c r="N60" i="2"/>
  <c r="M60" i="2"/>
  <c r="L60" i="2"/>
  <c r="O59" i="2"/>
  <c r="N59" i="2"/>
  <c r="M59" i="2"/>
  <c r="L59" i="2"/>
  <c r="O58" i="2"/>
  <c r="N58" i="2"/>
  <c r="M58" i="2"/>
  <c r="L58" i="2"/>
  <c r="O57" i="2"/>
  <c r="N57" i="2"/>
  <c r="M57" i="2"/>
  <c r="L57" i="2"/>
  <c r="O56" i="2"/>
  <c r="N56" i="2"/>
  <c r="M56" i="2"/>
  <c r="L56" i="2"/>
  <c r="O55" i="2"/>
  <c r="N55" i="2"/>
  <c r="M55" i="2"/>
  <c r="L55" i="2"/>
  <c r="O54" i="2"/>
  <c r="N54" i="2"/>
  <c r="M54" i="2"/>
  <c r="L54" i="2"/>
  <c r="O53" i="2"/>
  <c r="N53" i="2"/>
  <c r="M53" i="2"/>
  <c r="L53" i="2"/>
  <c r="O52" i="2"/>
  <c r="N52" i="2"/>
  <c r="M52" i="2"/>
  <c r="L52" i="2"/>
  <c r="O51" i="2"/>
  <c r="N51" i="2"/>
  <c r="M51" i="2"/>
  <c r="L51" i="2"/>
  <c r="O50" i="2"/>
  <c r="N50" i="2"/>
  <c r="M50" i="2"/>
  <c r="L50" i="2"/>
  <c r="O49" i="2"/>
  <c r="N49" i="2"/>
  <c r="M49" i="2"/>
  <c r="L49" i="2"/>
  <c r="O48" i="2"/>
  <c r="N48" i="2"/>
  <c r="M48" i="2"/>
  <c r="L48" i="2"/>
  <c r="O47" i="2"/>
  <c r="N47" i="2"/>
  <c r="M47" i="2"/>
  <c r="L47" i="2"/>
  <c r="O46" i="2"/>
  <c r="N46" i="2"/>
  <c r="M46" i="2"/>
  <c r="L46" i="2"/>
  <c r="O45" i="2"/>
  <c r="N45" i="2"/>
  <c r="M45" i="2"/>
  <c r="L45" i="2"/>
  <c r="O44" i="2"/>
  <c r="N44" i="2"/>
  <c r="M44" i="2"/>
  <c r="L44" i="2"/>
  <c r="O43" i="2"/>
  <c r="N43" i="2"/>
  <c r="M43" i="2"/>
  <c r="L43" i="2"/>
  <c r="O42" i="2"/>
  <c r="N42" i="2"/>
  <c r="M42" i="2"/>
  <c r="L42" i="2"/>
  <c r="O41" i="2"/>
  <c r="N41" i="2"/>
  <c r="M41" i="2"/>
  <c r="L41" i="2"/>
  <c r="O40" i="2"/>
  <c r="N40" i="2"/>
  <c r="M40" i="2"/>
  <c r="L40" i="2"/>
  <c r="O39" i="2"/>
  <c r="N39" i="2"/>
  <c r="M39" i="2"/>
  <c r="L39" i="2"/>
  <c r="O38" i="2"/>
  <c r="N38" i="2"/>
  <c r="M38" i="2"/>
  <c r="L38" i="2"/>
  <c r="O37" i="2"/>
  <c r="N37" i="2"/>
  <c r="M37" i="2"/>
  <c r="L37" i="2"/>
  <c r="O36" i="2"/>
  <c r="N36" i="2"/>
  <c r="M36" i="2"/>
  <c r="L36" i="2"/>
  <c r="O35" i="2"/>
  <c r="N35" i="2"/>
  <c r="M35" i="2"/>
  <c r="L35" i="2"/>
  <c r="O34" i="2"/>
  <c r="N34" i="2"/>
  <c r="M34" i="2"/>
  <c r="L34" i="2"/>
  <c r="O33" i="2"/>
  <c r="N33" i="2"/>
  <c r="M33" i="2"/>
  <c r="L33" i="2"/>
  <c r="O32" i="2"/>
  <c r="N32" i="2"/>
  <c r="M32" i="2"/>
  <c r="L32" i="2"/>
  <c r="O31" i="2"/>
  <c r="N31" i="2"/>
  <c r="M31" i="2"/>
  <c r="L31" i="2"/>
  <c r="O30" i="2"/>
  <c r="N30" i="2"/>
  <c r="M30" i="2"/>
  <c r="L30" i="2"/>
  <c r="O29" i="2"/>
  <c r="N29" i="2"/>
  <c r="M29" i="2"/>
  <c r="L29" i="2"/>
  <c r="O28" i="2"/>
  <c r="N28" i="2"/>
  <c r="M28" i="2"/>
  <c r="L28" i="2"/>
  <c r="O27" i="2"/>
  <c r="N27" i="2"/>
  <c r="M27" i="2"/>
  <c r="L27" i="2"/>
  <c r="O26" i="2"/>
  <c r="N26" i="2"/>
  <c r="M26" i="2"/>
  <c r="L26" i="2"/>
  <c r="O25" i="2"/>
  <c r="N25" i="2"/>
  <c r="M25" i="2"/>
  <c r="L25" i="2"/>
  <c r="O24" i="2"/>
  <c r="N24" i="2"/>
  <c r="M24" i="2"/>
  <c r="L24" i="2"/>
  <c r="O23" i="2"/>
  <c r="N23" i="2"/>
  <c r="M23" i="2"/>
  <c r="L23" i="2"/>
  <c r="O22" i="2"/>
  <c r="N22" i="2"/>
  <c r="M22" i="2"/>
  <c r="L22" i="2"/>
  <c r="O21" i="2"/>
  <c r="N21" i="2"/>
  <c r="M21" i="2"/>
  <c r="L21" i="2"/>
  <c r="O20" i="2"/>
  <c r="N20" i="2"/>
  <c r="M20" i="2"/>
  <c r="L20" i="2"/>
  <c r="O19" i="2"/>
  <c r="N19" i="2"/>
  <c r="M19" i="2"/>
  <c r="L19" i="2"/>
  <c r="O18" i="2"/>
  <c r="N18" i="2"/>
  <c r="M18" i="2"/>
  <c r="L18" i="2"/>
  <c r="O17" i="2"/>
  <c r="N17" i="2"/>
  <c r="M17" i="2"/>
  <c r="L17" i="2"/>
  <c r="O16" i="2"/>
  <c r="N16" i="2"/>
  <c r="M16" i="2"/>
  <c r="L16" i="2"/>
  <c r="O15" i="2"/>
  <c r="N15" i="2"/>
  <c r="M15" i="2"/>
  <c r="L15" i="2"/>
  <c r="O14" i="2"/>
  <c r="N14" i="2"/>
  <c r="M14" i="2"/>
  <c r="L14" i="2"/>
  <c r="O13" i="2"/>
  <c r="N13" i="2"/>
  <c r="M13" i="2"/>
  <c r="L13" i="2"/>
  <c r="O12" i="2"/>
  <c r="N12" i="2"/>
  <c r="M12" i="2"/>
  <c r="L12" i="2"/>
  <c r="O11" i="2"/>
  <c r="N11" i="2"/>
  <c r="M11" i="2"/>
  <c r="L11" i="2"/>
  <c r="O10" i="2"/>
  <c r="N10" i="2"/>
  <c r="M10" i="2"/>
  <c r="L10" i="2"/>
  <c r="O9" i="2"/>
  <c r="N9" i="2"/>
  <c r="M9" i="2"/>
  <c r="L9" i="2"/>
  <c r="O8" i="2"/>
  <c r="N8" i="2"/>
  <c r="M8" i="2"/>
  <c r="L8" i="2"/>
  <c r="O7" i="2"/>
  <c r="N7" i="2"/>
  <c r="M7" i="2"/>
  <c r="L7" i="2"/>
  <c r="O6" i="2"/>
  <c r="N6" i="2"/>
  <c r="M6" i="2"/>
  <c r="L6" i="2"/>
  <c r="AD5" i="3"/>
  <c r="AE5" i="3"/>
  <c r="Z5" i="3"/>
  <c r="Y5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C21" i="4" l="1"/>
  <c r="D21" i="4" s="1"/>
  <c r="H22" i="4"/>
  <c r="D22" i="4" l="1"/>
  <c r="E17" i="4"/>
  <c r="E18" i="4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S17" i="4" l="1"/>
  <c r="AA17" i="4"/>
  <c r="S18" i="4"/>
  <c r="AA18" i="4"/>
  <c r="J5" i="2"/>
  <c r="K5" i="2"/>
  <c r="P6" i="3" l="1"/>
  <c r="AG1" i="2" l="1"/>
  <c r="AC7" i="2" l="1"/>
  <c r="AC6" i="2"/>
  <c r="AC5" i="2"/>
  <c r="AC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4" i="2"/>
  <c r="AB4" i="2"/>
  <c r="AB5" i="2"/>
  <c r="AC8" i="2" l="1"/>
  <c r="AB6" i="2" l="1"/>
  <c r="AC9" i="2"/>
  <c r="AA6" i="3"/>
  <c r="AA5" i="3" l="1"/>
  <c r="AE18" i="4"/>
  <c r="L5" i="2"/>
  <c r="AB7" i="2"/>
  <c r="N5" i="2"/>
  <c r="AC10" i="2"/>
  <c r="AB8" i="2" l="1"/>
  <c r="AC11" i="2"/>
  <c r="M5" i="2"/>
  <c r="O5" i="2"/>
  <c r="B2" i="4"/>
  <c r="AB9" i="2" l="1"/>
  <c r="AC12" i="2"/>
  <c r="AB10" i="2" l="1"/>
  <c r="AC13" i="2"/>
  <c r="AK13" i="4"/>
  <c r="AG21" i="4"/>
  <c r="AI20" i="4"/>
  <c r="AI19" i="4"/>
  <c r="AI16" i="4"/>
  <c r="AI15" i="4"/>
  <c r="AI14" i="4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B11" i="2" l="1"/>
  <c r="AC14" i="2"/>
  <c r="AE21" i="4"/>
  <c r="AI21" i="4" l="1"/>
  <c r="AB12" i="2"/>
  <c r="AC15" i="2"/>
  <c r="AB13" i="2" l="1"/>
  <c r="AC16" i="2"/>
  <c r="AF21" i="4"/>
  <c r="E20" i="4" l="1"/>
  <c r="S20" i="4" s="1"/>
  <c r="E16" i="4"/>
  <c r="S16" i="4" s="1"/>
  <c r="E14" i="4"/>
  <c r="S14" i="4" s="1"/>
  <c r="E15" i="4"/>
  <c r="S15" i="4" s="1"/>
  <c r="E13" i="4"/>
  <c r="S13" i="4" s="1"/>
  <c r="E19" i="4"/>
  <c r="S19" i="4" s="1"/>
  <c r="E11" i="4"/>
  <c r="AB14" i="2"/>
  <c r="AC17" i="2"/>
  <c r="AA19" i="4" l="1"/>
  <c r="AJ19" i="4" s="1"/>
  <c r="AA14" i="4"/>
  <c r="AJ14" i="4" s="1"/>
  <c r="AA20" i="4"/>
  <c r="AJ20" i="4" s="1"/>
  <c r="AA13" i="4"/>
  <c r="AJ13" i="4" s="1"/>
  <c r="AA16" i="4"/>
  <c r="AJ16" i="4" s="1"/>
  <c r="AA15" i="4"/>
  <c r="AJ15" i="4" s="1"/>
  <c r="E21" i="4"/>
  <c r="E22" i="4" s="1"/>
  <c r="AB15" i="2"/>
  <c r="AC18" i="2"/>
  <c r="T16" i="4" l="1"/>
  <c r="AB20" i="4"/>
  <c r="AC20" i="4" s="1"/>
  <c r="AB14" i="4"/>
  <c r="T15" i="4"/>
  <c r="T20" i="4"/>
  <c r="U20" i="4" s="1"/>
  <c r="AB19" i="4"/>
  <c r="AB15" i="4"/>
  <c r="T13" i="4"/>
  <c r="T19" i="4"/>
  <c r="AB16" i="4"/>
  <c r="AA21" i="4"/>
  <c r="AB13" i="4"/>
  <c r="T14" i="4"/>
  <c r="S21" i="4"/>
  <c r="AB16" i="2"/>
  <c r="AC19" i="2"/>
  <c r="AA22" i="4" l="1"/>
  <c r="AB18" i="4" s="1"/>
  <c r="AB21" i="4" s="1"/>
  <c r="AB17" i="4"/>
  <c r="S22" i="4"/>
  <c r="T18" i="4" s="1"/>
  <c r="T17" i="4"/>
  <c r="AJ21" i="4"/>
  <c r="AF22" i="4"/>
  <c r="AC21" i="4"/>
  <c r="T21" i="4"/>
  <c r="AB17" i="2"/>
  <c r="AC20" i="2"/>
  <c r="AB18" i="2" l="1"/>
  <c r="AC21" i="2"/>
  <c r="AB19" i="2" l="1"/>
  <c r="AC22" i="2"/>
  <c r="AB20" i="2" l="1"/>
  <c r="AC23" i="2"/>
  <c r="AB21" i="2" l="1"/>
  <c r="AC24" i="2"/>
  <c r="AB22" i="2" l="1"/>
  <c r="AC25" i="2"/>
  <c r="AB23" i="2" l="1"/>
  <c r="AC26" i="2"/>
  <c r="AB24" i="2" l="1"/>
  <c r="AC27" i="2"/>
  <c r="AB25" i="2" l="1"/>
  <c r="AC28" i="2"/>
  <c r="AB26" i="2" l="1"/>
  <c r="AC29" i="2"/>
  <c r="AB27" i="2" l="1"/>
  <c r="AC30" i="2"/>
  <c r="AB28" i="2" l="1"/>
  <c r="AC31" i="2"/>
  <c r="AB29" i="2" l="1"/>
  <c r="AC32" i="2"/>
  <c r="AB30" i="2" l="1"/>
  <c r="AC33" i="2"/>
  <c r="AB31" i="2" l="1"/>
  <c r="AC34" i="2"/>
  <c r="AB32" i="2" l="1"/>
  <c r="AC35" i="2"/>
  <c r="AB33" i="2" l="1"/>
  <c r="AC36" i="2"/>
  <c r="AB34" i="2" l="1"/>
  <c r="AC37" i="2"/>
  <c r="AB35" i="2" l="1"/>
  <c r="AC38" i="2"/>
  <c r="AB36" i="2" l="1"/>
  <c r="AC39" i="2"/>
  <c r="AB37" i="2" l="1"/>
  <c r="AC40" i="2"/>
  <c r="AB38" i="2" l="1"/>
  <c r="AC41" i="2"/>
  <c r="AB39" i="2" l="1"/>
  <c r="AC42" i="2"/>
  <c r="AB40" i="2" l="1"/>
  <c r="AC43" i="2"/>
  <c r="AB41" i="2" l="1"/>
  <c r="AC44" i="2"/>
  <c r="AB42" i="2" l="1"/>
  <c r="AC45" i="2"/>
  <c r="AB43" i="2" l="1"/>
  <c r="AC46" i="2"/>
  <c r="AB44" i="2" l="1"/>
  <c r="AC47" i="2"/>
  <c r="AB45" i="2" l="1"/>
  <c r="AC48" i="2"/>
  <c r="AB46" i="2" l="1"/>
  <c r="AC49" i="2"/>
  <c r="AB47" i="2" l="1"/>
  <c r="AC50" i="2"/>
  <c r="AB48" i="2" l="1"/>
  <c r="AC51" i="2"/>
  <c r="AB49" i="2" l="1"/>
  <c r="AC53" i="2"/>
  <c r="AC52" i="2"/>
  <c r="AB50" i="2" l="1"/>
  <c r="AB51" i="2" l="1"/>
  <c r="AB53" i="2" l="1"/>
  <c r="AB52" i="2"/>
</calcChain>
</file>

<file path=xl/comments1.xml><?xml version="1.0" encoding="utf-8"?>
<comments xmlns="http://schemas.openxmlformats.org/spreadsheetml/2006/main">
  <authors>
    <author>StratosV</author>
  </authors>
  <commentList>
    <comment ref="D6" authorId="0" shapeId="0">
      <text>
        <r>
          <rPr>
            <sz val="9"/>
            <color indexed="81"/>
            <rFont val="Tahoma"/>
            <family val="2"/>
          </rPr>
          <t>Επιλέξτε από την λίστα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>Επιλέξτε από τη λίστα</t>
        </r>
      </text>
    </comment>
  </commentList>
</comments>
</file>

<file path=xl/sharedStrings.xml><?xml version="1.0" encoding="utf-8"?>
<sst xmlns="http://schemas.openxmlformats.org/spreadsheetml/2006/main" count="463" uniqueCount="192">
  <si>
    <t xml:space="preserve">EΛΛΗΝΙΚΗ ΔΗΜΟΚΡΑΤΙΑ      </t>
  </si>
  <si>
    <t>ΔΡΑΣΗ</t>
  </si>
  <si>
    <t>ΚΩΔΙΚΟΣ ΕΡΓΟΥ</t>
  </si>
  <si>
    <t>ΤΙΤΛΟΣ ΕΡΓΟΥ</t>
  </si>
  <si>
    <t>ΑΚΡΩΝΥΜΙΟ</t>
  </si>
  <si>
    <t>ΠΕΡΙΟΔΟΣ ΑΝΑΦΟΡΑΣ</t>
  </si>
  <si>
    <t>Α/Α</t>
  </si>
  <si>
    <t>ΣΥΝΟΛΟ</t>
  </si>
  <si>
    <t>Κατηγορία Δαπάνης</t>
  </si>
  <si>
    <t>Είδος Παραστατικού</t>
  </si>
  <si>
    <t>Στοιχεία Παραστατικού</t>
  </si>
  <si>
    <t xml:space="preserve">Αριθμός </t>
  </si>
  <si>
    <t>ΣΤΟΧΕΙΑ ΠΑΡΑΣΤΑΤΙΚΟΥ ΔΙΚΑΙΟΥΧΟΥ</t>
  </si>
  <si>
    <t>ΣΤΟΙΧΕΙΑ ΠΑΡΑΣΤΑΤΙΚΟΥ ΕΞΟΦΛΗΣΗΣ</t>
  </si>
  <si>
    <t>Παρατηρήσεις</t>
  </si>
  <si>
    <t>ΣΤΟΙΧΕΙΑ ΠΙΣΤΟΠΟΙΗΣΗΣ</t>
  </si>
  <si>
    <t>ΣΤΟΙΧΕΙΑ ΥΠΟΒΑΛΛΟΜΕΝΩΝ ΔΑΠΑΝΩΝ</t>
  </si>
  <si>
    <t>ΣΥΝΟΛΟ:</t>
  </si>
  <si>
    <t xml:space="preserve">Κατηγορία Δαπάνης </t>
  </si>
  <si>
    <t xml:space="preserve">Έναρξη </t>
  </si>
  <si>
    <t>Λήξη</t>
  </si>
  <si>
    <t>ΦΟΡΕΑΣ ΥΠΟΔΟΧΗΣ (ΦΥ)</t>
  </si>
  <si>
    <t>Τηλέφωνο</t>
  </si>
  <si>
    <t>E-mail</t>
  </si>
  <si>
    <t>Κατηγορία Μέλους</t>
  </si>
  <si>
    <t>ΠΟΣΟΤΗΤΑ</t>
  </si>
  <si>
    <t>ΠΙΝΑΚΑΣ ΣΥΝΗΜΜΕΝΩΝ ΕΓΓΡΑΦΩΝ</t>
  </si>
  <si>
    <t>ΓΙΑ ΤΟΝ ΕΛΕΓΧΟ</t>
  </si>
  <si>
    <t>Ονοματεπώνυμο Πιστοποιητή/των</t>
  </si>
  <si>
    <t>Ημερομηνία</t>
  </si>
  <si>
    <t>Υπογραφή</t>
  </si>
  <si>
    <t>Θέση στο Φορέα</t>
  </si>
  <si>
    <t xml:space="preserve">Ενότητα/ες Εργασίας </t>
  </si>
  <si>
    <t>Ονοματεπώνυμο</t>
  </si>
  <si>
    <t>ΕΝΑΡΞΗ:</t>
  </si>
  <si>
    <t>ΛΗΞΗ :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</si>
  <si>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ΕΠΙΣΤΗΜΟΝΙΚΟΥ ΥΠΕΥΘΥΝΟΥ (ΕΥ)</t>
    </r>
  </si>
  <si>
    <t>Α.Φ.Μ.</t>
  </si>
  <si>
    <t xml:space="preserve">ΣΤΟΙΧΕΙΑ ΣΥΜΦΩΝΑ ΜΕ ΤΟ ΕΓΚΕΚΡΙΜΕΝΟ ΤΕΧΝΙΚΟ ΔΕΛΤΙΟ ΕΡΓΟΥ </t>
  </si>
  <si>
    <t>Α.Φ.Μ. Εκδότη</t>
  </si>
  <si>
    <t>A/A</t>
  </si>
  <si>
    <t>Θέση / Χώρος Εγκατάστασης στο Φορέα Υποδοχής</t>
  </si>
  <si>
    <t xml:space="preserve">Παρατηρήσεις 
</t>
  </si>
  <si>
    <t>ΠΑΝΕΠΙΣΤΗΜΙΟ ΑΙΓΑΙΟΥ</t>
  </si>
  <si>
    <t>ΠΑΝΕΠΙΣΤΗΜΙΟ ΘΕΣΣΑΛΙΑΣ</t>
  </si>
  <si>
    <t>ΠΑΝΕΠΙΣΤΗΜΙΟ ΚΡΗΤΗΣ</t>
  </si>
  <si>
    <t>ΠΑΝΕΠΙΣΤΗΜΙΟ ΜΑΚΕΔΟΝΙΑΣ</t>
  </si>
  <si>
    <t>ΠΑΝΤΕΙΟ ΠΑΝΕΠΙΣΤΗΜΙΟ ΚΟΙΝΩΝΙΚΩΝ &amp; ΠΟΛΙΤΙΚΩΝ ΕΠΙΣΤΗΜΩΝ</t>
  </si>
  <si>
    <t>ΑΡΙΣΤΟΤΕΛΕΙΟ ΠΑΝΕΠΙΣΤΗΜΙΟ ΘΕΣΣΑΛΟΝΙΚΗΣ</t>
  </si>
  <si>
    <t>Ημερομηνία Έκδοσης</t>
  </si>
  <si>
    <t>ΣΥΝΟΛΟ στην Κατηγορία Δαπάνης: 7.1 Αμοιβές Προσωπικού</t>
  </si>
  <si>
    <t xml:space="preserve">Επιστημονικού Υπευθύνου/Μέλους Ερευνητικής Ομάδας </t>
  </si>
  <si>
    <t>Αμειβόμενο/ Μη Αμειβόμενο</t>
  </si>
  <si>
    <t>Περιγραφή Δαπάνης</t>
  </si>
  <si>
    <t>Σαφής τεκμηρίωση της δαπάνης σύμφωνα με το εγκεκριμένο Τεχνικό Δελτίο Έργου</t>
  </si>
  <si>
    <t>ΤΠ</t>
  </si>
  <si>
    <t>Τιμολόγιο Πώλησης</t>
  </si>
  <si>
    <t>ΔΑΤ</t>
  </si>
  <si>
    <t>ΤΠΥ</t>
  </si>
  <si>
    <t>ΑΠΥ</t>
  </si>
  <si>
    <t>ΚΜ</t>
  </si>
  <si>
    <t>ΦΟΡΤ</t>
  </si>
  <si>
    <t>ΛΠ</t>
  </si>
  <si>
    <t>Λοιπά Παραστατικά</t>
  </si>
  <si>
    <t>Τιμολόγιο Παροχής Υπηρεσιών</t>
  </si>
  <si>
    <t>Απόδειξη Παροχής Υπηρεσιών</t>
  </si>
  <si>
    <t>Κατάσταση Μισθοδοσίας</t>
  </si>
  <si>
    <t>Φορτωτική</t>
  </si>
  <si>
    <r>
      <t xml:space="preserve">Κωδικοί Αριθμοί Σειράς </t>
    </r>
    <r>
      <rPr>
        <sz val="10"/>
        <color theme="1"/>
        <rFont val="Calibri"/>
        <family val="2"/>
        <charset val="161"/>
        <scheme val="minor"/>
      </rPr>
      <t>(Serial Numbers)</t>
    </r>
    <r>
      <rPr>
        <sz val="12"/>
        <color theme="1"/>
        <rFont val="Calibri"/>
        <family val="2"/>
        <charset val="161"/>
        <scheme val="minor"/>
      </rPr>
      <t xml:space="preserve"> ή  Kωδικοί Άδειας Χρήσης </t>
    </r>
    <r>
      <rPr>
        <sz val="10"/>
        <color theme="1"/>
        <rFont val="Calibri"/>
        <family val="2"/>
        <charset val="161"/>
        <scheme val="minor"/>
      </rPr>
      <t>(License Numbers)</t>
    </r>
    <r>
      <rPr>
        <sz val="12"/>
        <color theme="1"/>
        <rFont val="Calibri"/>
        <family val="2"/>
        <charset val="161"/>
        <scheme val="minor"/>
      </rPr>
      <t xml:space="preserve"> ή Κωδικοί Πελάτη </t>
    </r>
    <r>
      <rPr>
        <sz val="10"/>
        <color theme="1"/>
        <rFont val="Calibri"/>
        <family val="2"/>
        <charset val="161"/>
        <scheme val="minor"/>
      </rPr>
      <t>(Customer Numbers)</t>
    </r>
    <r>
      <rPr>
        <sz val="12"/>
        <color theme="1"/>
        <rFont val="Calibri"/>
        <family val="2"/>
        <charset val="161"/>
        <scheme val="minor"/>
      </rPr>
      <t xml:space="preserve"> </t>
    </r>
    <r>
      <rPr>
        <sz val="10"/>
        <color theme="1"/>
        <rFont val="Calibri"/>
        <family val="2"/>
        <charset val="161"/>
        <scheme val="minor"/>
      </rPr>
      <t>από την αντίστοιχη βάση πελατών του κατασκευαστή</t>
    </r>
    <r>
      <rPr>
        <sz val="12"/>
        <color theme="1"/>
        <rFont val="Calibri"/>
        <family val="2"/>
        <charset val="161"/>
        <scheme val="minor"/>
      </rPr>
      <t>, Έτος κατασκευής</t>
    </r>
  </si>
  <si>
    <t>ΔΑΤ - Δελτίο Αποστολής-Τιμολόγιο</t>
  </si>
  <si>
    <t>ΥΠΟΥΡΓΕΙΟ ΑΝΑΠΤΥΞΗΣ ΚΑΙ ΕΠΕΝΔΥΣΕΩΝ</t>
  </si>
  <si>
    <t>ΓΕΝΙΚΗ ΓΡΑΜΜΑΤΕΙΑ ΕΡΕΥΝΑΣ ΚΑΙ ΚΑΙΝΟΤΟΜΙΑΣ</t>
  </si>
  <si>
    <t xml:space="preserve">ΕΛΛΗΝΙΚΟ ΙΔΡΥΜΑ ΕΡΕΥΝΑΣ ΚΑΙ ΚΑΙΝΟΤΟΜΙΑΣ </t>
  </si>
  <si>
    <r>
      <t>Διάρκεια Απασχόλησης</t>
    </r>
    <r>
      <rPr>
        <b/>
        <sz val="8"/>
        <color theme="1"/>
        <rFont val="Calibri"/>
        <family val="2"/>
        <charset val="161"/>
        <scheme val="minor"/>
      </rPr>
      <t/>
    </r>
  </si>
  <si>
    <t>Υποβαλλόμενες Εξοφλημένες Δαπάνες (€)</t>
  </si>
  <si>
    <t>Πιστοποιούμενες Εξοφλημένες Δαπάνες (€)</t>
  </si>
  <si>
    <t>ΠΕΡΙΓΡΑΦΗ ΚΑΤΑΤΙΘΕΜΕΝΟΥ ΣΥΝΗΜΜΕΝΟΥ</t>
  </si>
  <si>
    <t>Δελτίο Αποστολής-Τιμολόγιο</t>
  </si>
  <si>
    <t>ΤΠ - Τιμολόγιο Πώλησης</t>
  </si>
  <si>
    <t>ΤΠΥ - Τιμολόγιο Παροχής Υπηρεσιών</t>
  </si>
  <si>
    <t>ΑΠΥ - Απόδειξη Παροχής Υπηρεσιών</t>
  </si>
  <si>
    <t>ΚΜ - Κατάσταση Μισθοδοσίας</t>
  </si>
  <si>
    <t>ΦΟΡΤ - Φορτωτική</t>
  </si>
  <si>
    <t>ΛΠ - Λοιπά Παραστατικά</t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</si>
  <si>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</si>
  <si>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</si>
  <si>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Συνολικό Ποσό </t>
    </r>
    <r>
      <rPr>
        <sz val="12"/>
        <color theme="1"/>
        <rFont val="Calibri"/>
        <family val="2"/>
        <charset val="161"/>
        <scheme val="minor"/>
      </rPr>
      <t>(€)</t>
    </r>
  </si>
  <si>
    <r>
      <t xml:space="preserve">Ποσό </t>
    </r>
    <r>
      <rPr>
        <sz val="12"/>
        <color theme="1"/>
        <rFont val="Calibri"/>
        <family val="2"/>
        <charset val="161"/>
        <scheme val="minor"/>
      </rPr>
      <t xml:space="preserve">Παραστατικού Εξόφλησης (€) </t>
    </r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</si>
  <si>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 xml:space="preserve">Υποβαλλόμενης Εξοφλημένης Δαπάνης </t>
    </r>
    <r>
      <rPr>
        <b/>
        <sz val="12"/>
        <color theme="1"/>
        <rFont val="Calibri"/>
        <family val="2"/>
        <charset val="161"/>
        <scheme val="minor"/>
      </rPr>
      <t>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</si>
  <si>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Υποβαλλόμενης Εξοφλημένης Δαπάνης</t>
    </r>
    <r>
      <rPr>
        <b/>
        <sz val="12"/>
        <color theme="1"/>
        <rFont val="Calibri"/>
        <family val="2"/>
        <charset val="161"/>
        <scheme val="minor"/>
      </rPr>
      <t xml:space="preserve"> (€)</t>
    </r>
  </si>
  <si>
    <t>Συνολικό Ποσό Υποβαλλόμενης Εξοφλημένης Δαπάνης (€)</t>
  </si>
  <si>
    <t>Επιταγή</t>
  </si>
  <si>
    <t>Εξοφλητική Απόδειξη</t>
  </si>
  <si>
    <t>Έγγραφο Τράπεζας για μεταφορά χρημάτων</t>
  </si>
  <si>
    <t>Έντυπο Κίνησης Λογαριασμού</t>
  </si>
  <si>
    <t>Λοιπά</t>
  </si>
  <si>
    <r>
      <t xml:space="preserve">Αφορά Δαπάνες Εξοπλισμού
</t>
    </r>
    <r>
      <rPr>
        <sz val="12"/>
        <color theme="1"/>
        <rFont val="Calibri"/>
        <family val="2"/>
        <scheme val="minor"/>
      </rPr>
      <t>(όπου υφίσταται)</t>
    </r>
  </si>
  <si>
    <r>
      <t xml:space="preserve">Δελτίο Αποστολής
</t>
    </r>
    <r>
      <rPr>
        <i/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όπου υφίσταται)</t>
    </r>
  </si>
  <si>
    <t>ΕΚΘΕΣΗ ΠΡΟΟΔΟΥ</t>
  </si>
  <si>
    <r>
      <t xml:space="preserve">Ημερομηνία Έκδοσης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</si>
  <si>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Αριθμός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</si>
  <si>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Ημερομηνία Εξόφλησης 
</t>
    </r>
    <r>
      <rPr>
        <sz val="10"/>
        <color theme="1"/>
        <rFont val="Calibri"/>
        <family val="2"/>
        <charset val="161"/>
        <scheme val="minor"/>
      </rPr>
      <t>σύμφωνα με τις κινήσεις του τραπεζικού λογαριασμού του έργου (Extrait)</t>
    </r>
  </si>
  <si>
    <t>Στοιχεία Extrait</t>
  </si>
  <si>
    <t>Εκδότης Παρ/κού</t>
  </si>
  <si>
    <t>Νο/Ημερομηνία Έκδοσης</t>
  </si>
  <si>
    <t>Χ.Ε</t>
  </si>
  <si>
    <t>Μεταπτυχιακός/ή Φοιτητής/τρια</t>
  </si>
  <si>
    <t>Μεταδιδακτορικός/ή Ερευνητής/τρια</t>
  </si>
  <si>
    <t>Επιστημονικός/ή Υπευθύνος/η</t>
  </si>
  <si>
    <t>Υποψήφιος/α Διδάκτορας</t>
  </si>
  <si>
    <t>Αριθμός Υποβολής Αρχείου της Ενιαίας Αρχής Πληρωμών (ΕΑΠ)</t>
  </si>
  <si>
    <t xml:space="preserve">Εγκεκριμένο Συνολικό Κόστος (€) </t>
  </si>
  <si>
    <t>Κατάθεση/Μεταφορά σε λογαριασμό</t>
  </si>
  <si>
    <t>Τρόπος Εξόφλησης</t>
  </si>
  <si>
    <t>Νόμιμος Εκπρόσωπος του Φορέα Υποδοχής</t>
  </si>
  <si>
    <t>%</t>
  </si>
  <si>
    <t>Αρχικά Εγκεκριμένος Προϋπολογισμός του έργου</t>
  </si>
  <si>
    <t>Ποσό</t>
  </si>
  <si>
    <t>Αύξηση ή Μείωση</t>
  </si>
  <si>
    <r>
      <t xml:space="preserve">Υποβαλλόμενες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</si>
  <si>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r>
      <t xml:space="preserve">Πιστοποιημένες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</si>
  <si>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t>Γενικό Σύνολο Πιστοποιημένων Εξοφλημένων Δαπανών του έργου</t>
  </si>
  <si>
    <t>Επιστημονικός Υπεύθυνος του έργου</t>
  </si>
  <si>
    <t>Υπεύθυνος καταχώρησης οικονομικών στοιχείων</t>
  </si>
  <si>
    <t xml:space="preserve">Επιστημονικού Υπευθύνου / Μέλους Ερευνητικής Ομάδας </t>
  </si>
  <si>
    <t>Βάσει σύμβασης</t>
  </si>
  <si>
    <t xml:space="preserve">Ονοματεπώνυμο Επιστημονικού Υπευθύνου ή Μέλους Ερευνητικής Ομάδας </t>
  </si>
  <si>
    <t>Πιστοποιούμενοι Μήνες απασχόλησης (ΙΠΑ σε Α/Μ)</t>
  </si>
  <si>
    <t>Πιστοποιούμενες Επιλέξιμες Εξοφλημένες Δαπάνες (€)</t>
  </si>
  <si>
    <t>Μήνες Απασχόλησης της Υποβαλλόμενης Εξοφλημένης Δαπάνης (ΙΠΑ σε Α/Μ)</t>
  </si>
  <si>
    <t>Υποβαλλόμενοι Μήνες Απασχόλησης σε Εξοφλημένες Δαπάνες (ΙΠΑ σε Α/Μ)</t>
  </si>
  <si>
    <t>Μήνες Απασχόλησης (ΙΠΑ σε Α/Μ)</t>
  </si>
  <si>
    <t>%  Μεταβολή από τον αρχικά εγκεκριμένο Προϋπολογισμό του έργου</t>
  </si>
  <si>
    <t xml:space="preserve"> Συνολικές εγκεκριμένες μεταβολές του έργου, οι οποίες δεν συνιστούν τροποποιήσεις</t>
  </si>
  <si>
    <t>Συνολικές ενδεχόμενες μη εγκεκριμένες μεταβολές του έργου, οι οποίες δεν συνιστούν τροποποιήσεις (Αύξηση/Μείωση ανά Κατηγορία Δαπάνης)</t>
  </si>
  <si>
    <t>Ενδεικτικός Προϋπολογισμός = Ισχύων Εγκεκριμένος Προϋπολογισμός + Συνολικές ενδεχόμενες μη εγκεκριμένες μεταβολές του έργου, οι οποίες δεν συνιστούν τροποποιήσεις</t>
  </si>
  <si>
    <t xml:space="preserve"> Ενδεικτικός Προϋπολογισμός του έργου συμπεριλαμβανομένων των εγκεκριμένων συνολικών μεταβολών, οι οποίες δεν συνιστούν τροποποιήσεις (Αύξηση/Μείωση ανά Κατηγορία Δαπάνης)</t>
  </si>
  <si>
    <t/>
  </si>
  <si>
    <t>4η Προκήρυξη Δράσης «Επιστήμη και Κοινωνία» – Εμβληματική Δράση – «Παρεμβάσεις προς αντιμετώπιση των οικονομικών και κοινωνικών επιπτώσεων της πανδημίας COVID-19»</t>
  </si>
  <si>
    <t>Φ.Υ ή ΣΦ Δικαιούχος</t>
  </si>
  <si>
    <t>ΣΥΝΕΡΓΑΖΟΜΕΝΟΣ ΦΟΡΕΑΣ (ΣΦ) 1</t>
  </si>
  <si>
    <t>ΣΥΝΕΡΓΑΖΟΜΕΝΟΣ ΦΟΡΕΑΣ (ΣΦ) 2</t>
  </si>
  <si>
    <t>ΠΡΟΫΠΟΛΟΓΙΣΜΟΣ (€) ΦΥ</t>
  </si>
  <si>
    <t>ΠΡΟΫΠΟΛΟΓΙΣΜΟΣ (€) ΣΦ 1</t>
  </si>
  <si>
    <t>ΠΡΟΫΠΟΛΟΓΙΣΜΟΣ (€) ΣΦ 2</t>
  </si>
  <si>
    <t>Κεφάλαιο 8.4.2. του Οδηγού Διαχείρισης - Υλοποίησης: Μεταφορά ποσών μεταξύ κατηγοριών δαπανών του έργου εντός του επιμέρους προϋπολογισμού του κάθε Φορέα – Δικαιούχου, η οποία μεταβάλλει (αύξηση/μείωση) το συνολικό αρχικά εγκεκριμένο προϋπολογισμό των εν λόγω κατηγοριών δαπανών (δηλαδή της κατηγορίας δαπάνης που μειώνεται και αυτής που αυξάνεται/ονται αντίστοιχα μετά τη μεταφορά) συνολικά/αθροιστικά έως ποσοστό 25%, υπό την προϋπόθεση ότι τηρούνται οι όροι και οι προϋποθέσεις της Απόφασης Χορήγησης Χρηματοδότησης</t>
  </si>
  <si>
    <t>Κεφάλαιο 8.4.3. του Οδηγού Διαχείρισης - Υλοποίησης: Μεταφορές ποσών σε μη εγκεκριμένη/ες αλλά επιλέξιμη/ες κατηγορία/ες δαπάνης/ών εντός του επιμέρους προϋπολογισμού του κάθε Φορέα – Δικαιούχου, οι οποίες μεταβάλλουν (μείωση) το συνολικό ποσό των κατηγοριών δαπανών από τις οποίες γίνεται η μεταφορά έως συνολικά/αθροιστικά 10%, υπό την προϋπόθεση ότι τηρούνται οι όροι και οι προϋποθέσεις της Απόφασης Χορήγησης Χρηματοδότησης.</t>
  </si>
  <si>
    <t>ΥΠΟΓΡΑΦΕΣ</t>
  </si>
  <si>
    <t>Το κάθε μέλος καταχωρείται μία φορά και σύμφωνα με την καταχώρηση του στη στήλη AC του φύλλου εργασίας Φ4. ΔΗΛΩΘΕΙΣΕΣ ΔΑΠΑΝΕΣ</t>
  </si>
  <si>
    <t>ΦΥ ή ΣΦ Δικαιούχος</t>
  </si>
  <si>
    <t>Αμειβόμενο/Μη αμειβόμενο</t>
  </si>
  <si>
    <t>ΦΥ/ΣΦ-Δ</t>
  </si>
  <si>
    <t>ΦΥ:</t>
  </si>
  <si>
    <t>ΣΦ1:</t>
  </si>
  <si>
    <t>ΣΦ2:</t>
  </si>
  <si>
    <t>ΦΟΡΕΑΣ</t>
  </si>
  <si>
    <t>5.2.1 Αμοιβές προσωπικού</t>
  </si>
  <si>
    <t>5.2.2 Αναλώσιμα</t>
  </si>
  <si>
    <t>5.2.3 Έξοδα μετακινήσεων</t>
  </si>
  <si>
    <t>5.2.4 Δαπάνες δημοσιότητας και διάχυσης</t>
  </si>
  <si>
    <t>5.2.7 Λοιπά έξοδα</t>
  </si>
  <si>
    <t>5.2.8 Έμμεσες δαπάνες (ως 8%)</t>
  </si>
  <si>
    <t>5.2.6 Δαπάνες για αγορά εξοπλισμού</t>
  </si>
  <si>
    <t>5.2.5 Δαπάνες για χρήση ή πρόσβαση σε εξοπλισμό, υποδομές ή άλλους πόρους</t>
  </si>
  <si>
    <r>
      <t xml:space="preserve">Ονοματεπώνυμο Μέλους Ερευνητικής Ομάδας </t>
    </r>
    <r>
      <rPr>
        <sz val="11"/>
        <color theme="1"/>
        <rFont val="Calibri"/>
        <family val="2"/>
        <charset val="161"/>
        <scheme val="minor"/>
      </rPr>
      <t>(Συμπληρώνεται μόνο για τα παραστατικά που αφορούν αμοιβές προσωπικού και το Ονοματεπώνυμο θα πρέπει να είναι ακριβώς το ίδιο όπως δηλώθηκε στα Φ2,Φ3)</t>
    </r>
  </si>
  <si>
    <r>
      <t>ΜΕΤΑΒΟΛΕΣ (ΕΩΣ 25%)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F εφόσον έχουν προκύψει μεταβολές της περίπτωσης 8.4.2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</si>
  <si>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r>
      <t>ΜΕΤΑΒΟΛΕΣ (ΕΩΣ 10%)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J εφόσον έχουν προκύψει μεταβολές της περίπτωσης 8.4.3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</si>
  <si>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r>
      <t xml:space="preserve">ΣΥΝΟΛΙΚΕΣ ΜΕΤΑΒΟΛΕΣ ΑΝΑ ΚΑΤΗΓΟΡΙΑ ΔΑΠΑΝΗΣ ΠΡΟΣ ΕΓΚΡΙΣΗ
</t>
    </r>
    <r>
      <rPr>
        <i/>
        <sz val="12"/>
        <color theme="1"/>
        <rFont val="Calibri"/>
        <family val="2"/>
        <scheme val="minor"/>
      </rPr>
      <t>Οι στήλες Ν-Ρ δεν συμπληρώνονται από τον ΕΥ/ΦΥ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</si>
  <si>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>Οι στήλες R-T απεικονίζουν τον προυπολογισμό ανα Κατηγορία Δαπάνης όπως διαμορφώνεται προς έγκριση και δεν συμπληρώνονται από τον ΕΥ/ΦΥ</t>
    </r>
  </si>
  <si>
    <r>
      <t xml:space="preserve">ΕΓΚΕΚΡΙΜΕΝΕΣ ΜΕΤΑΒΟΛΕΣ 
</t>
    </r>
    <r>
      <rPr>
        <i/>
        <sz val="12"/>
        <color theme="1"/>
        <rFont val="Calibri"/>
        <family val="2"/>
        <scheme val="minor"/>
      </rPr>
      <t>Συμπληρώνονται στη στήλη V από τον Πιστοποιητή Οικονομικού αντικειμένου  οι μεταβολές που εγκρίνονται ανα Κατηγορία Δαπάνης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</si>
  <si>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 xml:space="preserve">Οι στήλες Ζ-ΑΒ απεικονίζουν τον προυπολογισμό ανα Κατηγορία Δαπάνης όπως διαμορφώνεται κατόπιν έγκρισης </t>
    </r>
  </si>
  <si>
    <r>
      <t xml:space="preserve">ΠΙΣΤΟΠΟΙΗΜΕΝΕΣ ΔΑΠΑΝΕΣ
</t>
    </r>
    <r>
      <rPr>
        <sz val="12"/>
        <color theme="1"/>
        <rFont val="Calibri"/>
        <family val="2"/>
        <scheme val="minor"/>
      </rPr>
      <t xml:space="preserve"> Η στήλη AF συμπληρώνεται από τον Πιστοποιητή Οικονομικού αντικειμένου μόνο εφόσον υπάρχει προγενέστερη πιστοποίηση. 
Η στήλη ΑΕ απεικονίζει τις πιστοποιημένες δαπάνες της περιόδου αναφοράς.</t>
    </r>
  </si>
  <si>
    <r>
      <t xml:space="preserve"> Εγκεκριμένη Tροποποίηση του Προϋπολογισμού του έργου</t>
    </r>
    <r>
      <rPr>
        <i/>
        <sz val="12"/>
        <color indexed="8"/>
        <rFont val="Calibri"/>
        <family val="2"/>
        <scheme val="minor"/>
      </rPr>
      <t xml:space="preserve"> (τη πιο πρόσφατη εντός περιόδου αναφοράς - αν υφίσταται)</t>
    </r>
  </si>
  <si>
    <t>Πιστοποιημένες Εξοφλημένες Δαπάνες προηγούμενης περιόδου αναφοράς</t>
  </si>
  <si>
    <t>ΦΟΡΕΑΣ ΥΠΟΔΟΧΗΣ</t>
  </si>
  <si>
    <t xml:space="preserve">ΣΥΝΟΛΙΚΟΣ ΠΡΟΫΠΟΛΟΓΙΣΜΟΣ ΕΡΓΟΥ (€) </t>
  </si>
  <si>
    <t>ΣΥΝΟΛΙΚΟΣ ΠΡΟΥΠΟΛΟΓΙΣΜΟΣ ΕΡΓΟΥ</t>
  </si>
  <si>
    <t>ΕΝΔΙΑΜΕΣΗ</t>
  </si>
  <si>
    <t>ΠΡΟΥΠΟΛΟΓΙΣΜΟΣ ΤΟΥ ΦΟΡΕΑ</t>
  </si>
  <si>
    <t>Π/Υ ΦΥ:</t>
  </si>
  <si>
    <t>Π/Υ  ΣΦ1:</t>
  </si>
  <si>
    <t>Π/Υ ΣΦ2:</t>
  </si>
  <si>
    <t>Επιστημονικό προσωπικό</t>
  </si>
  <si>
    <t>Τεχνικό/Λοιπό προσωπικό</t>
  </si>
  <si>
    <t>Προσωπικό των δικαιούχων της Ενότητας 4.2 (ΦΥ – ΣΕ και ΣΦ – Δικαιούχοι) που εργάζεται σε αυτό με σχέση Δημοσίου
Δικαίου ή ΙΔΑΧ /ΙΔΟΧ</t>
  </si>
  <si>
    <t>Ε.Π.Ι. ΜΕΛΕΤΗΣ ΚΑΙ ΑΝΤΙΜΕΤΩΠΙΣΗΣ ΓΕΝΕΤΙΚΩΝ ΚΑΙ ΚΑΚΟΗΘΩΝ ΝΟΣΗΜΑΤΩΝ ΤΗΣ ΠΑΙΔΙΚΗΣ ΗΛΙΚΙΑΣ-ΕΚΠΑ</t>
  </si>
  <si>
    <t>Ε.Π.Ι. ΣΥΣΤΗΜΑΤΩΝ ΕΠΙΚΟΙΝΩΝΙΑΣ ΚΑΙ ΥΠΟΛΟΓΙΣΤΩΝ (ΕΠΙΣΕΥ) - ΕΜΠ</t>
  </si>
  <si>
    <t>ΕΘΝΙΚΟ ΚΑΙ ΚΑΠΟΔΙΣΤΡΙΑΚΟ ΠΑΝΕΠΙΣΤΗΜΙΟ ΑΘΗΝΩΝ</t>
  </si>
  <si>
    <t>ΕΘΝΙΚΟ ΚΕΝΤΡΟ ΕΡΕΥΝΑΣ ΦΥΣΙΚΩΝ ΕΠΙΣΤΗΜΩΝ "ΔΗΜΟΚΡΙΤΟΣ"</t>
  </si>
  <si>
    <t>ΕΛΛΗΝΙΚΟΣ ΓΕΩΡΓΙΚΟΣ ΟΡΓΑΝΙΣΜΟΣ (ΕΛΓΟ)- "ΔΗΜΗΤΡΑ"</t>
  </si>
  <si>
    <t>ΙΔΡΥΜΑ ΤΕΧΝΟΛΟΓΙΑΣ &amp; ΕΡΕΥΝΑΣ (ΙΤΕ)</t>
  </si>
  <si>
    <t>ΟΙΚΟΝΟΜΙΚΟ ΠΑΝΕΠΙΣΤΗΜΙΟ ΑΘΗΝΩΝ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</si>
</sst>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€_-;\-* #,##0.00\ _€_-;_-* &quot;-&quot;??\ _€_-;_-@_-"/>
    <numFmt numFmtId="164" formatCode="_-* #,##0.00\ &quot;XDR&quot;_-;\-* #,##0.00\ &quot;XDR&quot;_-;_-* &quot;-&quot;??\ &quot;XDR&quot;_-;_-@_-"/>
    <numFmt numFmtId="165" formatCode="#,##0.00\ &quot;€&quot;"/>
    <numFmt numFmtId="166" formatCode="_-[$€-2]\ * #,##0.00_-;\-[$€-2]\ * #,##0.00_-;_-[$€-2]\ * &quot;-&quot;??_-;_-@_-"/>
    <numFmt numFmtId="167" formatCode="#,##0\ [$€-1]"/>
    <numFmt numFmtId="168" formatCode="_-* #,##0.00\ [$€-1]_-;\-* #,##0.00\ [$€-1]_-;_-* &quot;-&quot;??\ [$€-1]_-;_-@_-"/>
  </numFmts>
  <fonts count="45" x14ac:knownFonts="1">
    <font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indexed="18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2"/>
      <color indexed="8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indexed="18"/>
      <name val="Arial"/>
      <family val="2"/>
    </font>
    <font>
      <sz val="12"/>
      <name val="Calibri"/>
      <family val="2"/>
      <charset val="161"/>
    </font>
    <font>
      <u/>
      <sz val="11"/>
      <name val="Arial"/>
      <family val="2"/>
      <charset val="161"/>
    </font>
    <font>
      <b/>
      <sz val="9"/>
      <name val="Calibri"/>
      <family val="2"/>
      <charset val="161"/>
    </font>
    <font>
      <b/>
      <sz val="12"/>
      <name val="Calibri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color indexed="8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color indexed="8"/>
      <name val="Calibri"/>
      <family val="2"/>
      <charset val="161"/>
      <scheme val="minor"/>
    </font>
    <font>
      <b/>
      <sz val="7"/>
      <color rgb="FF0070C0"/>
      <name val="Arial"/>
      <family val="2"/>
      <charset val="161"/>
    </font>
    <font>
      <sz val="11"/>
      <color rgb="FF0070C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b/>
      <sz val="11"/>
      <color rgb="FF0070C0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2"/>
      <color theme="0"/>
      <name val="Calibri"/>
      <family val="2"/>
      <charset val="161"/>
      <scheme val="minor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b/>
      <sz val="16"/>
      <color theme="1"/>
      <name val="Calibri"/>
      <family val="2"/>
      <charset val="161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ashed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44" fillId="0" borderId="0" applyBorder="0"/>
  </cellStyleXfs>
  <cellXfs count="56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5" fontId="0" fillId="5" borderId="0" xfId="0" applyNumberFormat="1" applyFill="1" applyAlignment="1">
      <alignment horizontal="center" vertical="center" wrapText="1"/>
    </xf>
    <xf numFmtId="165" fontId="0" fillId="6" borderId="0" xfId="0" applyNumberFormat="1" applyFill="1" applyAlignment="1">
      <alignment horizontal="center" vertical="center" wrapText="1"/>
    </xf>
    <xf numFmtId="49" fontId="0" fillId="6" borderId="0" xfId="0" applyNumberForma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9" fontId="4" fillId="6" borderId="0" xfId="0" applyNumberFormat="1" applyFont="1" applyFill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" fontId="6" fillId="0" borderId="29" xfId="0" applyNumberFormat="1" applyFont="1" applyFill="1" applyBorder="1" applyAlignment="1" applyProtection="1">
      <alignment horizontal="right" wrapText="1"/>
      <protection locked="0"/>
    </xf>
    <xf numFmtId="4" fontId="5" fillId="2" borderId="35" xfId="0" applyNumberFormat="1" applyFont="1" applyFill="1" applyBorder="1" applyAlignment="1" applyProtection="1">
      <alignment horizontal="right" wrapText="1"/>
      <protection hidden="1"/>
    </xf>
    <xf numFmtId="4" fontId="6" fillId="0" borderId="26" xfId="0" applyNumberFormat="1" applyFont="1" applyFill="1" applyBorder="1" applyAlignment="1" applyProtection="1">
      <alignment horizontal="right" wrapText="1"/>
      <protection locked="0"/>
    </xf>
    <xf numFmtId="4" fontId="6" fillId="0" borderId="27" xfId="0" applyNumberFormat="1" applyFont="1" applyFill="1" applyBorder="1" applyAlignment="1" applyProtection="1">
      <alignment horizontal="right" wrapText="1"/>
      <protection locked="0"/>
    </xf>
    <xf numFmtId="4" fontId="9" fillId="2" borderId="28" xfId="0" applyNumberFormat="1" applyFont="1" applyFill="1" applyBorder="1" applyAlignment="1" applyProtection="1">
      <alignment horizontal="right" wrapText="1"/>
      <protection hidden="1"/>
    </xf>
    <xf numFmtId="0" fontId="5" fillId="2" borderId="44" xfId="2" applyFont="1" applyFill="1" applyBorder="1" applyAlignment="1" applyProtection="1">
      <alignment horizontal="left" wrapText="1"/>
      <protection hidden="1"/>
    </xf>
    <xf numFmtId="0" fontId="5" fillId="2" borderId="45" xfId="2" applyFont="1" applyFill="1" applyBorder="1" applyAlignment="1" applyProtection="1">
      <alignment horizontal="left" wrapText="1"/>
      <protection hidden="1"/>
    </xf>
    <xf numFmtId="0" fontId="5" fillId="2" borderId="46" xfId="2" applyFont="1" applyFill="1" applyBorder="1" applyAlignment="1" applyProtection="1">
      <alignment horizontal="left" wrapText="1"/>
      <protection hidden="1"/>
    </xf>
    <xf numFmtId="0" fontId="9" fillId="2" borderId="23" xfId="0" applyFont="1" applyFill="1" applyBorder="1" applyAlignment="1" applyProtection="1">
      <alignment wrapText="1"/>
      <protection hidden="1"/>
    </xf>
    <xf numFmtId="4" fontId="6" fillId="0" borderId="47" xfId="0" applyNumberFormat="1" applyFont="1" applyFill="1" applyBorder="1" applyAlignment="1" applyProtection="1">
      <alignment horizontal="right" wrapText="1"/>
      <protection locked="0"/>
    </xf>
    <xf numFmtId="4" fontId="6" fillId="0" borderId="48" xfId="0" applyNumberFormat="1" applyFont="1" applyFill="1" applyBorder="1" applyAlignment="1" applyProtection="1">
      <alignment horizontal="right" wrapText="1"/>
      <protection locked="0"/>
    </xf>
    <xf numFmtId="4" fontId="6" fillId="0" borderId="49" xfId="0" applyNumberFormat="1" applyFont="1" applyFill="1" applyBorder="1" applyAlignment="1" applyProtection="1">
      <alignment horizontal="right" wrapText="1"/>
      <protection locked="0"/>
    </xf>
    <xf numFmtId="4" fontId="9" fillId="2" borderId="25" xfId="0" applyNumberFormat="1" applyFont="1" applyFill="1" applyBorder="1" applyAlignment="1" applyProtection="1">
      <alignment horizontal="right" wrapText="1"/>
      <protection hidden="1"/>
    </xf>
    <xf numFmtId="4" fontId="9" fillId="2" borderId="34" xfId="0" applyNumberFormat="1" applyFont="1" applyFill="1" applyBorder="1" applyAlignment="1" applyProtection="1">
      <alignment horizontal="right" wrapText="1"/>
      <protection hidden="1"/>
    </xf>
    <xf numFmtId="4" fontId="5" fillId="2" borderId="50" xfId="0" applyNumberFormat="1" applyFont="1" applyFill="1" applyBorder="1" applyAlignment="1" applyProtection="1">
      <alignment horizontal="right" wrapText="1"/>
      <protection hidden="1"/>
    </xf>
    <xf numFmtId="4" fontId="9" fillId="2" borderId="39" xfId="0" applyNumberFormat="1" applyFont="1" applyFill="1" applyBorder="1" applyAlignment="1" applyProtection="1">
      <alignment horizontal="right" wrapText="1"/>
      <protection hidden="1"/>
    </xf>
    <xf numFmtId="4" fontId="5" fillId="2" borderId="47" xfId="0" applyNumberFormat="1" applyFont="1" applyFill="1" applyBorder="1" applyAlignment="1" applyProtection="1">
      <alignment horizontal="right" wrapText="1"/>
      <protection hidden="1"/>
    </xf>
    <xf numFmtId="4" fontId="5" fillId="2" borderId="48" xfId="0" applyNumberFormat="1" applyFont="1" applyFill="1" applyBorder="1" applyAlignment="1" applyProtection="1">
      <alignment horizontal="right" wrapText="1"/>
      <protection hidden="1"/>
    </xf>
    <xf numFmtId="4" fontId="5" fillId="2" borderId="36" xfId="0" applyNumberFormat="1" applyFont="1" applyFill="1" applyBorder="1" applyAlignment="1" applyProtection="1">
      <alignment horizontal="right" wrapText="1"/>
      <protection hidden="1"/>
    </xf>
    <xf numFmtId="4" fontId="5" fillId="2" borderId="49" xfId="0" applyNumberFormat="1" applyFont="1" applyFill="1" applyBorder="1" applyAlignment="1" applyProtection="1">
      <alignment horizontal="right" wrapText="1"/>
      <protection hidden="1"/>
    </xf>
    <xf numFmtId="4" fontId="5" fillId="2" borderId="37" xfId="0" applyNumberFormat="1" applyFont="1" applyFill="1" applyBorder="1" applyAlignment="1" applyProtection="1">
      <alignment horizontal="right" wrapText="1"/>
      <protection hidden="1"/>
    </xf>
    <xf numFmtId="4" fontId="5" fillId="2" borderId="51" xfId="0" applyNumberFormat="1" applyFont="1" applyFill="1" applyBorder="1" applyAlignment="1" applyProtection="1">
      <alignment horizontal="right" wrapText="1"/>
    </xf>
    <xf numFmtId="4" fontId="5" fillId="2" borderId="52" xfId="0" applyNumberFormat="1" applyFont="1" applyFill="1" applyBorder="1" applyAlignment="1" applyProtection="1">
      <alignment horizontal="right" wrapText="1"/>
    </xf>
    <xf numFmtId="0" fontId="0" fillId="6" borderId="0" xfId="0" applyFill="1" applyAlignment="1">
      <alignment horizontal="center" vertical="center" wrapText="1"/>
    </xf>
    <xf numFmtId="4" fontId="11" fillId="6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0" fontId="0" fillId="6" borderId="0" xfId="0" applyFill="1" applyAlignment="1">
      <alignment vertical="center"/>
    </xf>
    <xf numFmtId="4" fontId="5" fillId="9" borderId="53" xfId="0" applyNumberFormat="1" applyFont="1" applyFill="1" applyBorder="1" applyAlignment="1" applyProtection="1">
      <alignment horizontal="right" wrapText="1"/>
      <protection locked="0" hidden="1"/>
    </xf>
    <xf numFmtId="4" fontId="5" fillId="9" borderId="54" xfId="0" applyNumberFormat="1" applyFont="1" applyFill="1" applyBorder="1" applyAlignment="1" applyProtection="1">
      <alignment horizontal="right" wrapText="1"/>
      <protection locked="0" hidden="1"/>
    </xf>
    <xf numFmtId="4" fontId="5" fillId="9" borderId="55" xfId="0" applyNumberFormat="1" applyFont="1" applyFill="1" applyBorder="1" applyAlignment="1" applyProtection="1">
      <alignment horizontal="right" wrapText="1"/>
      <protection locked="0" hidden="1"/>
    </xf>
    <xf numFmtId="4" fontId="9" fillId="9" borderId="24" xfId="0" applyNumberFormat="1" applyFont="1" applyFill="1" applyBorder="1" applyAlignment="1" applyProtection="1">
      <alignment horizontal="right" wrapText="1"/>
      <protection hidden="1"/>
    </xf>
    <xf numFmtId="165" fontId="0" fillId="6" borderId="0" xfId="0" applyNumberFormat="1" applyFill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0" fillId="6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4" fontId="7" fillId="5" borderId="4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4" fontId="7" fillId="5" borderId="2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49" fontId="28" fillId="6" borderId="1" xfId="0" applyNumberFormat="1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165" fontId="28" fillId="6" borderId="0" xfId="0" applyNumberFormat="1" applyFont="1" applyFill="1" applyAlignment="1">
      <alignment horizontal="left" vertical="center" wrapText="1"/>
    </xf>
    <xf numFmtId="165" fontId="28" fillId="6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0" fillId="2" borderId="57" xfId="0" applyFont="1" applyFill="1" applyBorder="1" applyAlignment="1" applyProtection="1">
      <alignment horizontal="center" vertical="center" wrapText="1"/>
      <protection hidden="1"/>
    </xf>
    <xf numFmtId="0" fontId="30" fillId="2" borderId="56" xfId="0" applyFont="1" applyFill="1" applyBorder="1" applyAlignment="1" applyProtection="1">
      <alignment horizontal="center" vertical="center" wrapText="1"/>
      <protection hidden="1"/>
    </xf>
    <xf numFmtId="9" fontId="9" fillId="2" borderId="28" xfId="4" applyFont="1" applyFill="1" applyBorder="1" applyAlignment="1" applyProtection="1">
      <alignment horizontal="right" wrapText="1"/>
      <protection hidden="1"/>
    </xf>
    <xf numFmtId="4" fontId="5" fillId="2" borderId="75" xfId="0" applyNumberFormat="1" applyFont="1" applyFill="1" applyBorder="1" applyAlignment="1" applyProtection="1">
      <alignment horizontal="right" wrapText="1"/>
    </xf>
    <xf numFmtId="4" fontId="5" fillId="2" borderId="76" xfId="0" applyNumberFormat="1" applyFont="1" applyFill="1" applyBorder="1" applyAlignment="1" applyProtection="1">
      <alignment horizontal="right" wrapText="1"/>
    </xf>
    <xf numFmtId="4" fontId="5" fillId="2" borderId="77" xfId="0" applyNumberFormat="1" applyFont="1" applyFill="1" applyBorder="1" applyAlignment="1" applyProtection="1">
      <alignment horizontal="right" wrapText="1"/>
    </xf>
    <xf numFmtId="4" fontId="9" fillId="2" borderId="66" xfId="0" applyNumberFormat="1" applyFont="1" applyFill="1" applyBorder="1" applyAlignment="1" applyProtection="1">
      <alignment horizontal="right" wrapText="1"/>
      <protection hidden="1"/>
    </xf>
    <xf numFmtId="4" fontId="9" fillId="2" borderId="84" xfId="0" applyNumberFormat="1" applyFont="1" applyFill="1" applyBorder="1" applyAlignment="1" applyProtection="1">
      <alignment horizontal="right" wrapText="1"/>
      <protection hidden="1"/>
    </xf>
    <xf numFmtId="9" fontId="9" fillId="2" borderId="85" xfId="4" applyFont="1" applyFill="1" applyBorder="1" applyAlignment="1" applyProtection="1">
      <alignment horizontal="right" wrapText="1"/>
      <protection hidden="1"/>
    </xf>
    <xf numFmtId="4" fontId="17" fillId="9" borderId="47" xfId="0" applyNumberFormat="1" applyFont="1" applyFill="1" applyBorder="1" applyAlignment="1" applyProtection="1">
      <alignment horizontal="right" wrapText="1"/>
      <protection locked="0"/>
    </xf>
    <xf numFmtId="4" fontId="9" fillId="2" borderId="72" xfId="0" applyNumberFormat="1" applyFont="1" applyFill="1" applyBorder="1" applyAlignment="1" applyProtection="1">
      <alignment horizontal="right" wrapText="1"/>
      <protection hidden="1"/>
    </xf>
    <xf numFmtId="0" fontId="9" fillId="2" borderId="67" xfId="0" applyFont="1" applyFill="1" applyBorder="1" applyAlignment="1" applyProtection="1">
      <alignment horizontal="center" vertical="center" wrapText="1"/>
      <protection hidden="1"/>
    </xf>
    <xf numFmtId="4" fontId="5" fillId="2" borderId="67" xfId="0" applyNumberFormat="1" applyFont="1" applyFill="1" applyBorder="1" applyAlignment="1" applyProtection="1">
      <alignment horizontal="right" wrapText="1"/>
    </xf>
    <xf numFmtId="0" fontId="31" fillId="2" borderId="58" xfId="0" applyFont="1" applyFill="1" applyBorder="1" applyAlignment="1" applyProtection="1">
      <alignment horizontal="center" vertical="center" wrapText="1"/>
      <protection hidden="1"/>
    </xf>
    <xf numFmtId="0" fontId="30" fillId="2" borderId="86" xfId="0" applyFont="1" applyFill="1" applyBorder="1" applyAlignment="1" applyProtection="1">
      <alignment horizontal="center" vertical="center" wrapText="1"/>
      <protection hidden="1"/>
    </xf>
    <xf numFmtId="0" fontId="30" fillId="2" borderId="87" xfId="0" applyFont="1" applyFill="1" applyBorder="1" applyAlignment="1" applyProtection="1">
      <alignment horizontal="center" vertical="center" wrapText="1"/>
      <protection hidden="1"/>
    </xf>
    <xf numFmtId="0" fontId="31" fillId="2" borderId="62" xfId="0" applyFont="1" applyFill="1" applyBorder="1" applyAlignment="1" applyProtection="1">
      <alignment horizontal="center" vertical="center" wrapText="1"/>
      <protection hidden="1"/>
    </xf>
    <xf numFmtId="14" fontId="7" fillId="4" borderId="11" xfId="0" applyNumberFormat="1" applyFont="1" applyFill="1" applyBorder="1" applyAlignment="1">
      <alignment horizontal="right" vertical="center" wrapText="1"/>
    </xf>
    <xf numFmtId="0" fontId="8" fillId="6" borderId="11" xfId="0" applyFont="1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right" vertical="center" wrapText="1"/>
    </xf>
    <xf numFmtId="14" fontId="7" fillId="7" borderId="11" xfId="0" applyNumberFormat="1" applyFont="1" applyFill="1" applyBorder="1" applyAlignment="1">
      <alignment horizontal="right" vertical="center" wrapText="1"/>
    </xf>
    <xf numFmtId="49" fontId="7" fillId="7" borderId="11" xfId="0" applyNumberFormat="1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/>
    </xf>
    <xf numFmtId="14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17" xfId="0" applyFont="1" applyFill="1" applyBorder="1" applyAlignment="1">
      <alignment vertical="top" wrapText="1"/>
    </xf>
    <xf numFmtId="0" fontId="1" fillId="12" borderId="15" xfId="0" applyFont="1" applyFill="1" applyBorder="1" applyAlignment="1">
      <alignment vertical="top" wrapText="1"/>
    </xf>
    <xf numFmtId="0" fontId="0" fillId="12" borderId="15" xfId="0" applyFill="1" applyBorder="1"/>
    <xf numFmtId="0" fontId="0" fillId="12" borderId="18" xfId="0" applyFill="1" applyBorder="1"/>
    <xf numFmtId="0" fontId="0" fillId="12" borderId="20" xfId="0" applyFill="1" applyBorder="1"/>
    <xf numFmtId="0" fontId="1" fillId="12" borderId="0" xfId="0" applyFont="1" applyFill="1" applyBorder="1" applyAlignment="1">
      <alignment vertical="center" wrapText="1"/>
    </xf>
    <xf numFmtId="0" fontId="0" fillId="12" borderId="0" xfId="0" applyFill="1" applyBorder="1"/>
    <xf numFmtId="0" fontId="0" fillId="12" borderId="21" xfId="0" applyFill="1" applyBorder="1"/>
    <xf numFmtId="0" fontId="0" fillId="12" borderId="20" xfId="0" applyFill="1" applyBorder="1" applyAlignment="1">
      <alignment horizontal="left"/>
    </xf>
    <xf numFmtId="0" fontId="0" fillId="12" borderId="0" xfId="0" applyFill="1" applyBorder="1" applyAlignment="1">
      <alignment horizontal="left"/>
    </xf>
    <xf numFmtId="0" fontId="8" fillId="12" borderId="17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7" fillId="12" borderId="20" xfId="0" applyFont="1" applyFill="1" applyBorder="1" applyAlignment="1">
      <alignment horizontal="right" vertical="center" wrapText="1"/>
    </xf>
    <xf numFmtId="0" fontId="8" fillId="12" borderId="0" xfId="0" applyFont="1" applyFill="1" applyBorder="1" applyAlignment="1">
      <alignment horizontal="left" vertical="center" wrapText="1"/>
    </xf>
    <xf numFmtId="49" fontId="8" fillId="12" borderId="13" xfId="0" applyNumberFormat="1" applyFont="1" applyFill="1" applyBorder="1" applyAlignment="1">
      <alignment horizontal="left" vertical="center" wrapText="1"/>
    </xf>
    <xf numFmtId="49" fontId="8" fillId="12" borderId="10" xfId="0" applyNumberFormat="1" applyFont="1" applyFill="1" applyBorder="1" applyAlignment="1">
      <alignment horizontal="left" vertical="center" wrapText="1"/>
    </xf>
    <xf numFmtId="0" fontId="8" fillId="12" borderId="21" xfId="0" applyFont="1" applyFill="1" applyBorder="1" applyAlignment="1">
      <alignment vertical="center" wrapText="1"/>
    </xf>
    <xf numFmtId="0" fontId="8" fillId="12" borderId="20" xfId="0" applyFont="1" applyFill="1" applyBorder="1"/>
    <xf numFmtId="0" fontId="0" fillId="12" borderId="19" xfId="0" applyFill="1" applyBorder="1"/>
    <xf numFmtId="0" fontId="8" fillId="12" borderId="0" xfId="0" applyFont="1" applyFill="1" applyBorder="1"/>
    <xf numFmtId="0" fontId="8" fillId="12" borderId="21" xfId="0" applyFont="1" applyFill="1" applyBorder="1"/>
    <xf numFmtId="0" fontId="8" fillId="12" borderId="20" xfId="0" applyFont="1" applyFill="1" applyBorder="1" applyAlignment="1">
      <alignment horizontal="center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center" vertical="center" wrapText="1"/>
    </xf>
    <xf numFmtId="0" fontId="0" fillId="12" borderId="10" xfId="0" applyFill="1" applyBorder="1"/>
    <xf numFmtId="49" fontId="8" fillId="12" borderId="15" xfId="0" applyNumberFormat="1" applyFont="1" applyFill="1" applyBorder="1" applyAlignment="1">
      <alignment horizontal="left" vertical="center" wrapText="1"/>
    </xf>
    <xf numFmtId="0" fontId="8" fillId="12" borderId="15" xfId="0" applyFont="1" applyFill="1" applyBorder="1"/>
    <xf numFmtId="0" fontId="0" fillId="12" borderId="0" xfId="0" applyFill="1"/>
    <xf numFmtId="0" fontId="0" fillId="12" borderId="16" xfId="0" applyFill="1" applyBorder="1"/>
    <xf numFmtId="49" fontId="8" fillId="12" borderId="0" xfId="0" applyNumberFormat="1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8" fillId="6" borderId="0" xfId="0" applyFont="1" applyFill="1"/>
    <xf numFmtId="0" fontId="8" fillId="0" borderId="0" xfId="0" applyFont="1"/>
    <xf numFmtId="0" fontId="8" fillId="6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8" fillId="6" borderId="102" xfId="0" applyFont="1" applyFill="1" applyBorder="1" applyProtection="1">
      <protection locked="0"/>
    </xf>
    <xf numFmtId="0" fontId="8" fillId="6" borderId="104" xfId="0" applyFont="1" applyFill="1" applyBorder="1" applyProtection="1">
      <protection locked="0"/>
    </xf>
    <xf numFmtId="0" fontId="8" fillId="6" borderId="97" xfId="0" applyFont="1" applyFill="1" applyBorder="1" applyProtection="1">
      <protection locked="0"/>
    </xf>
    <xf numFmtId="0" fontId="8" fillId="12" borderId="101" xfId="0" applyFont="1" applyFill="1" applyBorder="1" applyAlignment="1" applyProtection="1">
      <alignment horizontal="center"/>
      <protection locked="0"/>
    </xf>
    <xf numFmtId="0" fontId="8" fillId="12" borderId="103" xfId="0" applyFont="1" applyFill="1" applyBorder="1" applyAlignment="1" applyProtection="1">
      <alignment horizontal="center"/>
      <protection locked="0"/>
    </xf>
    <xf numFmtId="0" fontId="8" fillId="12" borderId="96" xfId="0" applyFont="1" applyFill="1" applyBorder="1" applyAlignment="1" applyProtection="1">
      <alignment horizontal="center"/>
      <protection locked="0"/>
    </xf>
    <xf numFmtId="0" fontId="8" fillId="12" borderId="0" xfId="0" applyFont="1" applyFill="1"/>
    <xf numFmtId="0" fontId="8" fillId="12" borderId="0" xfId="0" applyFont="1" applyFill="1" applyProtection="1">
      <protection locked="0"/>
    </xf>
    <xf numFmtId="0" fontId="8" fillId="12" borderId="0" xfId="0" applyFont="1" applyFill="1" applyAlignment="1" applyProtection="1">
      <alignment wrapText="1"/>
      <protection locked="0"/>
    </xf>
    <xf numFmtId="0" fontId="0" fillId="12" borderId="1" xfId="0" applyFill="1" applyBorder="1" applyAlignment="1">
      <alignment horizontal="left" vertical="center" wrapText="1"/>
    </xf>
    <xf numFmtId="49" fontId="0" fillId="12" borderId="0" xfId="0" applyNumberFormat="1" applyFill="1" applyAlignment="1">
      <alignment horizontal="center" vertical="center" wrapText="1"/>
    </xf>
    <xf numFmtId="4" fontId="0" fillId="12" borderId="0" xfId="0" applyNumberForma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165" fontId="17" fillId="6" borderId="0" xfId="0" applyNumberFormat="1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0" fontId="7" fillId="2" borderId="109" xfId="0" applyFont="1" applyFill="1" applyBorder="1" applyAlignment="1">
      <alignment horizontal="left" vertical="center"/>
    </xf>
    <xf numFmtId="0" fontId="7" fillId="2" borderId="110" xfId="0" applyFont="1" applyFill="1" applyBorder="1" applyAlignment="1">
      <alignment vertical="center"/>
    </xf>
    <xf numFmtId="0" fontId="7" fillId="2" borderId="111" xfId="0" applyFont="1" applyFill="1" applyBorder="1" applyAlignment="1">
      <alignment vertical="center"/>
    </xf>
    <xf numFmtId="4" fontId="7" fillId="2" borderId="111" xfId="0" applyNumberFormat="1" applyFont="1" applyFill="1" applyBorder="1" applyAlignment="1">
      <alignment vertical="center"/>
    </xf>
    <xf numFmtId="165" fontId="7" fillId="9" borderId="114" xfId="0" applyNumberFormat="1" applyFont="1" applyFill="1" applyBorder="1" applyAlignment="1" applyProtection="1">
      <alignment horizontal="center" vertical="center" wrapText="1"/>
      <protection locked="0"/>
    </xf>
    <xf numFmtId="0" fontId="0" fillId="12" borderId="113" xfId="0" applyFill="1" applyBorder="1" applyAlignment="1">
      <alignment horizontal="center" vertical="center" wrapText="1"/>
    </xf>
    <xf numFmtId="0" fontId="0" fillId="9" borderId="114" xfId="0" applyFill="1" applyBorder="1" applyAlignment="1" applyProtection="1">
      <alignment horizontal="center" vertical="center" wrapText="1"/>
      <protection locked="0"/>
    </xf>
    <xf numFmtId="0" fontId="0" fillId="12" borderId="116" xfId="0" applyFill="1" applyBorder="1" applyAlignment="1">
      <alignment horizontal="center" vertical="center" wrapText="1"/>
    </xf>
    <xf numFmtId="0" fontId="0" fillId="12" borderId="117" xfId="0" applyFill="1" applyBorder="1" applyAlignment="1">
      <alignment horizontal="left" vertical="center" wrapText="1"/>
    </xf>
    <xf numFmtId="0" fontId="0" fillId="6" borderId="117" xfId="0" applyFill="1" applyBorder="1" applyAlignment="1" applyProtection="1">
      <alignment horizontal="left" vertical="center" wrapText="1"/>
      <protection locked="0"/>
    </xf>
    <xf numFmtId="0" fontId="0" fillId="0" borderId="117" xfId="0" applyBorder="1" applyAlignment="1" applyProtection="1">
      <alignment vertical="center" wrapText="1"/>
      <protection locked="0"/>
    </xf>
    <xf numFmtId="49" fontId="0" fillId="0" borderId="117" xfId="0" applyNumberFormat="1" applyBorder="1" applyAlignment="1" applyProtection="1">
      <alignment horizontal="center" vertical="center" wrapText="1"/>
      <protection locked="0"/>
    </xf>
    <xf numFmtId="14" fontId="0" fillId="0" borderId="117" xfId="0" applyNumberFormat="1" applyFill="1" applyBorder="1" applyAlignment="1" applyProtection="1">
      <alignment horizontal="center" vertical="center" wrapText="1"/>
      <protection locked="0"/>
    </xf>
    <xf numFmtId="4" fontId="0" fillId="0" borderId="117" xfId="0" applyNumberFormat="1" applyFill="1" applyBorder="1" applyAlignment="1" applyProtection="1">
      <alignment horizontal="center" vertical="center" wrapText="1"/>
      <protection locked="0"/>
    </xf>
    <xf numFmtId="4" fontId="0" fillId="9" borderId="117" xfId="0" applyNumberFormat="1" applyFill="1" applyBorder="1" applyAlignment="1">
      <alignment horizontal="center" vertical="center" wrapText="1"/>
    </xf>
    <xf numFmtId="0" fontId="0" fillId="9" borderId="118" xfId="0" applyFill="1" applyBorder="1" applyAlignment="1" applyProtection="1">
      <alignment horizontal="center" vertical="center" wrapText="1"/>
      <protection locked="0"/>
    </xf>
    <xf numFmtId="4" fontId="7" fillId="2" borderId="110" xfId="0" applyNumberFormat="1" applyFont="1" applyFill="1" applyBorder="1" applyAlignment="1">
      <alignment horizontal="center" vertical="center" wrapText="1"/>
    </xf>
    <xf numFmtId="4" fontId="7" fillId="5" borderId="5" xfId="0" applyNumberFormat="1" applyFont="1" applyFill="1" applyBorder="1" applyAlignment="1">
      <alignment horizontal="center" vertical="center" wrapText="1"/>
    </xf>
    <xf numFmtId="4" fontId="0" fillId="12" borderId="5" xfId="0" applyNumberFormat="1" applyFill="1" applyBorder="1" applyAlignment="1">
      <alignment horizontal="center" vertical="center" wrapText="1"/>
    </xf>
    <xf numFmtId="4" fontId="0" fillId="12" borderId="119" xfId="0" applyNumberForma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49" fontId="0" fillId="6" borderId="0" xfId="0" applyNumberFormat="1" applyFill="1" applyAlignment="1">
      <alignment horizontal="left" vertical="top" wrapText="1"/>
    </xf>
    <xf numFmtId="49" fontId="0" fillId="6" borderId="0" xfId="0" applyNumberForma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vertical="center" wrapText="1"/>
    </xf>
    <xf numFmtId="2" fontId="0" fillId="6" borderId="0" xfId="0" applyNumberForma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7" fillId="5" borderId="113" xfId="0" applyNumberFormat="1" applyFont="1" applyFill="1" applyBorder="1" applyAlignment="1">
      <alignment horizontal="center" vertical="center" wrapText="1"/>
    </xf>
    <xf numFmtId="2" fontId="0" fillId="9" borderId="113" xfId="0" applyNumberFormat="1" applyFill="1" applyBorder="1" applyAlignment="1">
      <alignment horizontal="center" vertical="center" wrapText="1"/>
    </xf>
    <xf numFmtId="2" fontId="0" fillId="9" borderId="116" xfId="0" applyNumberFormat="1" applyFill="1" applyBorder="1" applyAlignment="1">
      <alignment horizontal="center" vertical="center" wrapText="1"/>
    </xf>
    <xf numFmtId="2" fontId="0" fillId="12" borderId="0" xfId="0" applyNumberFormat="1" applyFill="1" applyAlignment="1">
      <alignment horizontal="center" vertical="center" wrapText="1"/>
    </xf>
    <xf numFmtId="2" fontId="7" fillId="2" borderId="111" xfId="0" applyNumberFormat="1" applyFont="1" applyFill="1" applyBorder="1" applyAlignment="1">
      <alignment vertical="center"/>
    </xf>
    <xf numFmtId="2" fontId="0" fillId="12" borderId="1" xfId="0" applyNumberFormat="1" applyFill="1" applyBorder="1" applyAlignment="1">
      <alignment horizontal="center" vertical="center" wrapText="1"/>
    </xf>
    <xf numFmtId="2" fontId="0" fillId="12" borderId="117" xfId="0" applyNumberFormat="1" applyFill="1" applyBorder="1" applyAlignment="1">
      <alignment horizontal="center" vertical="center" wrapText="1"/>
    </xf>
    <xf numFmtId="0" fontId="13" fillId="4" borderId="98" xfId="0" applyFont="1" applyFill="1" applyBorder="1" applyAlignment="1" applyProtection="1">
      <alignment horizontal="left" vertical="center"/>
      <protection hidden="1"/>
    </xf>
    <xf numFmtId="0" fontId="16" fillId="4" borderId="99" xfId="0" applyFont="1" applyFill="1" applyBorder="1" applyAlignment="1" applyProtection="1">
      <alignment horizontal="center" vertical="center"/>
      <protection hidden="1"/>
    </xf>
    <xf numFmtId="0" fontId="15" fillId="3" borderId="103" xfId="0" applyFont="1" applyFill="1" applyBorder="1" applyAlignment="1" applyProtection="1">
      <alignment horizontal="center" vertical="center" wrapText="1"/>
      <protection hidden="1"/>
    </xf>
    <xf numFmtId="0" fontId="15" fillId="3" borderId="26" xfId="0" applyFont="1" applyFill="1" applyBorder="1" applyAlignment="1" applyProtection="1">
      <alignment horizontal="center" vertical="center" wrapText="1"/>
      <protection hidden="1"/>
    </xf>
    <xf numFmtId="0" fontId="12" fillId="6" borderId="103" xfId="0" applyFont="1" applyFill="1" applyBorder="1" applyAlignment="1" applyProtection="1">
      <alignment horizontal="center" vertical="center" wrapText="1"/>
      <protection locked="0"/>
    </xf>
    <xf numFmtId="0" fontId="12" fillId="6" borderId="26" xfId="0" applyFont="1" applyFill="1" applyBorder="1" applyAlignment="1" applyProtection="1">
      <alignment horizontal="left" vertical="center" wrapText="1"/>
      <protection locked="0" hidden="1"/>
    </xf>
    <xf numFmtId="0" fontId="12" fillId="6" borderId="96" xfId="0" applyFont="1" applyFill="1" applyBorder="1" applyAlignment="1" applyProtection="1">
      <alignment horizontal="center" vertical="center" wrapText="1"/>
      <protection locked="0"/>
    </xf>
    <xf numFmtId="0" fontId="12" fillId="6" borderId="95" xfId="0" applyFont="1" applyFill="1" applyBorder="1" applyAlignment="1" applyProtection="1">
      <alignment horizontal="left" vertical="center" wrapText="1"/>
      <protection locked="0" hidden="1"/>
    </xf>
    <xf numFmtId="4" fontId="14" fillId="4" borderId="100" xfId="0" applyNumberFormat="1" applyFont="1" applyFill="1" applyBorder="1" applyAlignment="1" applyProtection="1">
      <alignment horizontal="left" vertical="center" wrapText="1"/>
      <protection hidden="1"/>
    </xf>
    <xf numFmtId="4" fontId="15" fillId="3" borderId="104" xfId="0" applyNumberFormat="1" applyFont="1" applyFill="1" applyBorder="1" applyAlignment="1" applyProtection="1">
      <alignment horizontal="center" vertical="center" wrapText="1"/>
      <protection hidden="1"/>
    </xf>
    <xf numFmtId="4" fontId="12" fillId="6" borderId="104" xfId="0" applyNumberFormat="1" applyFont="1" applyFill="1" applyBorder="1" applyAlignment="1" applyProtection="1">
      <alignment horizontal="center" vertical="center" wrapText="1"/>
      <protection locked="0" hidden="1"/>
    </xf>
    <xf numFmtId="4" fontId="12" fillId="6" borderId="97" xfId="0" applyNumberFormat="1" applyFont="1" applyFill="1" applyBorder="1" applyAlignment="1" applyProtection="1">
      <alignment horizontal="center" vertical="center" wrapText="1"/>
      <protection locked="0" hidden="1"/>
    </xf>
    <xf numFmtId="4" fontId="0" fillId="6" borderId="0" xfId="0" applyNumberFormat="1" applyFill="1" applyAlignment="1">
      <alignment vertical="center"/>
    </xf>
    <xf numFmtId="4" fontId="0" fillId="0" borderId="0" xfId="0" applyNumberFormat="1" applyAlignment="1">
      <alignment vertical="center"/>
    </xf>
    <xf numFmtId="4" fontId="7" fillId="10" borderId="105" xfId="0" applyNumberFormat="1" applyFont="1" applyFill="1" applyBorder="1" applyAlignment="1">
      <alignment vertical="center"/>
    </xf>
    <xf numFmtId="0" fontId="7" fillId="10" borderId="105" xfId="0" applyFont="1" applyFill="1" applyBorder="1" applyAlignment="1">
      <alignment horizontal="center" vertical="center"/>
    </xf>
    <xf numFmtId="2" fontId="7" fillId="10" borderId="105" xfId="0" applyNumberFormat="1" applyFont="1" applyFill="1" applyBorder="1" applyAlignment="1">
      <alignment horizontal="center" vertical="center"/>
    </xf>
    <xf numFmtId="0" fontId="0" fillId="9" borderId="126" xfId="0" applyFill="1" applyBorder="1" applyAlignment="1">
      <alignment horizontal="center" vertical="center" wrapText="1"/>
    </xf>
    <xf numFmtId="0" fontId="0" fillId="12" borderId="124" xfId="0" applyFill="1" applyBorder="1" applyAlignment="1">
      <alignment horizontal="center" vertical="center" wrapText="1"/>
    </xf>
    <xf numFmtId="0" fontId="0" fillId="6" borderId="125" xfId="0" applyFont="1" applyFill="1" applyBorder="1" applyAlignment="1" applyProtection="1">
      <alignment horizontal="left" vertical="center" wrapText="1"/>
      <protection locked="0"/>
    </xf>
    <xf numFmtId="49" fontId="0" fillId="6" borderId="125" xfId="0" applyNumberFormat="1" applyFont="1" applyFill="1" applyBorder="1" applyAlignment="1" applyProtection="1">
      <alignment horizontal="left" vertical="top" wrapText="1"/>
      <protection locked="0"/>
    </xf>
    <xf numFmtId="49" fontId="0" fillId="6" borderId="125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5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5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5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5" xfId="0" applyNumberFormat="1" applyFill="1" applyBorder="1" applyAlignment="1" applyProtection="1">
      <alignment horizontal="left" vertical="center" wrapText="1"/>
      <protection locked="0"/>
    </xf>
    <xf numFmtId="0" fontId="0" fillId="6" borderId="125" xfId="0" applyFill="1" applyBorder="1" applyAlignment="1" applyProtection="1">
      <alignment horizontal="left" vertical="center" wrapText="1"/>
      <protection locked="0"/>
    </xf>
    <xf numFmtId="4" fontId="0" fillId="6" borderId="125" xfId="0" applyNumberFormat="1" applyFill="1" applyBorder="1" applyAlignment="1" applyProtection="1">
      <alignment horizontal="center" vertical="center" wrapText="1"/>
      <protection locked="0"/>
    </xf>
    <xf numFmtId="4" fontId="0" fillId="2" borderId="125" xfId="0" applyNumberFormat="1" applyFill="1" applyBorder="1" applyAlignment="1">
      <alignment horizontal="center" vertical="center" wrapText="1"/>
    </xf>
    <xf numFmtId="49" fontId="0" fillId="6" borderId="125" xfId="0" applyNumberFormat="1" applyFill="1" applyBorder="1" applyAlignment="1" applyProtection="1">
      <alignment horizontal="center" vertical="center" wrapText="1"/>
      <protection locked="0"/>
    </xf>
    <xf numFmtId="0" fontId="0" fillId="6" borderId="125" xfId="0" applyFill="1" applyBorder="1" applyAlignment="1" applyProtection="1">
      <alignment horizontal="center" vertical="center" wrapText="1"/>
      <protection locked="0"/>
    </xf>
    <xf numFmtId="14" fontId="0" fillId="6" borderId="125" xfId="0" applyNumberFormat="1" applyFill="1" applyBorder="1" applyAlignment="1" applyProtection="1">
      <alignment horizontal="center" vertical="center" wrapText="1"/>
      <protection locked="0"/>
    </xf>
    <xf numFmtId="4" fontId="11" fillId="2" borderId="125" xfId="0" applyNumberFormat="1" applyFont="1" applyFill="1" applyBorder="1" applyAlignment="1">
      <alignment horizontal="center" vertical="center" wrapText="1"/>
    </xf>
    <xf numFmtId="2" fontId="0" fillId="6" borderId="125" xfId="0" applyNumberFormat="1" applyFill="1" applyBorder="1" applyAlignment="1" applyProtection="1">
      <alignment horizontal="center" vertical="center" wrapText="1"/>
      <protection locked="0"/>
    </xf>
    <xf numFmtId="4" fontId="0" fillId="9" borderId="125" xfId="0" applyNumberFormat="1" applyFill="1" applyBorder="1" applyAlignment="1">
      <alignment horizontal="center" vertical="center" wrapText="1"/>
    </xf>
    <xf numFmtId="2" fontId="0" fillId="9" borderId="125" xfId="0" applyNumberFormat="1" applyFill="1" applyBorder="1" applyAlignment="1">
      <alignment horizontal="center" vertical="center" wrapText="1"/>
    </xf>
    <xf numFmtId="0" fontId="0" fillId="12" borderId="127" xfId="0" applyFill="1" applyBorder="1" applyAlignment="1">
      <alignment horizontal="center" vertical="center" wrapText="1"/>
    </xf>
    <xf numFmtId="0" fontId="0" fillId="6" borderId="128" xfId="0" applyFont="1" applyFill="1" applyBorder="1" applyAlignment="1" applyProtection="1">
      <alignment horizontal="left" vertical="center" wrapText="1"/>
      <protection locked="0"/>
    </xf>
    <xf numFmtId="49" fontId="0" fillId="6" borderId="128" xfId="0" applyNumberFormat="1" applyFont="1" applyFill="1" applyBorder="1" applyAlignment="1" applyProtection="1">
      <alignment horizontal="left" vertical="top" wrapText="1"/>
      <protection locked="0"/>
    </xf>
    <xf numFmtId="49" fontId="0" fillId="6" borderId="128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8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8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8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8" xfId="0" applyNumberFormat="1" applyFill="1" applyBorder="1" applyAlignment="1" applyProtection="1">
      <alignment horizontal="left" vertical="center" wrapText="1"/>
      <protection locked="0"/>
    </xf>
    <xf numFmtId="0" fontId="0" fillId="6" borderId="128" xfId="0" applyFill="1" applyBorder="1" applyAlignment="1" applyProtection="1">
      <alignment horizontal="left" vertical="center" wrapText="1"/>
      <protection locked="0"/>
    </xf>
    <xf numFmtId="4" fontId="0" fillId="6" borderId="128" xfId="0" applyNumberFormat="1" applyFill="1" applyBorder="1" applyAlignment="1" applyProtection="1">
      <alignment horizontal="center" vertical="center" wrapText="1"/>
      <protection locked="0"/>
    </xf>
    <xf numFmtId="4" fontId="0" fillId="2" borderId="128" xfId="0" applyNumberFormat="1" applyFill="1" applyBorder="1" applyAlignment="1">
      <alignment horizontal="center" vertical="center" wrapText="1"/>
    </xf>
    <xf numFmtId="49" fontId="0" fillId="6" borderId="128" xfId="0" applyNumberFormat="1" applyFill="1" applyBorder="1" applyAlignment="1" applyProtection="1">
      <alignment horizontal="center" vertical="center" wrapText="1"/>
      <protection locked="0"/>
    </xf>
    <xf numFmtId="0" fontId="0" fillId="6" borderId="128" xfId="0" applyFill="1" applyBorder="1" applyAlignment="1" applyProtection="1">
      <alignment horizontal="center" vertical="center" wrapText="1"/>
      <protection locked="0"/>
    </xf>
    <xf numFmtId="14" fontId="0" fillId="6" borderId="128" xfId="0" applyNumberFormat="1" applyFill="1" applyBorder="1" applyAlignment="1" applyProtection="1">
      <alignment horizontal="center" vertical="center" wrapText="1"/>
      <protection locked="0"/>
    </xf>
    <xf numFmtId="4" fontId="11" fillId="2" borderId="128" xfId="0" applyNumberFormat="1" applyFont="1" applyFill="1" applyBorder="1" applyAlignment="1">
      <alignment horizontal="center" vertical="center" wrapText="1"/>
    </xf>
    <xf numFmtId="2" fontId="0" fillId="6" borderId="128" xfId="0" applyNumberFormat="1" applyFill="1" applyBorder="1" applyAlignment="1" applyProtection="1">
      <alignment horizontal="center" vertical="center" wrapText="1"/>
      <protection locked="0"/>
    </xf>
    <xf numFmtId="0" fontId="0" fillId="9" borderId="129" xfId="0" applyFill="1" applyBorder="1" applyAlignment="1">
      <alignment horizontal="center" vertical="center" wrapText="1"/>
    </xf>
    <xf numFmtId="4" fontId="7" fillId="5" borderId="130" xfId="0" applyNumberFormat="1" applyFont="1" applyFill="1" applyBorder="1" applyAlignment="1">
      <alignment horizontal="center" vertical="center" wrapText="1"/>
    </xf>
    <xf numFmtId="2" fontId="7" fillId="5" borderId="130" xfId="0" applyNumberFormat="1" applyFont="1" applyFill="1" applyBorder="1" applyAlignment="1">
      <alignment horizontal="center" vertical="center" wrapText="1"/>
    </xf>
    <xf numFmtId="0" fontId="0" fillId="9" borderId="131" xfId="0" applyFill="1" applyBorder="1" applyAlignment="1">
      <alignment horizontal="center" vertical="center" wrapText="1"/>
    </xf>
    <xf numFmtId="0" fontId="8" fillId="2" borderId="106" xfId="0" applyFont="1" applyFill="1" applyBorder="1" applyAlignment="1">
      <alignment horizontal="center" vertical="top" wrapText="1"/>
    </xf>
    <xf numFmtId="49" fontId="7" fillId="2" borderId="106" xfId="0" applyNumberFormat="1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8" fillId="2" borderId="106" xfId="0" applyFont="1" applyFill="1" applyBorder="1" applyAlignment="1">
      <alignment horizontal="center" vertical="center" wrapText="1"/>
    </xf>
    <xf numFmtId="4" fontId="7" fillId="11" borderId="106" xfId="0" applyNumberFormat="1" applyFont="1" applyFill="1" applyBorder="1" applyAlignment="1">
      <alignment horizontal="center" vertical="center" wrapText="1"/>
    </xf>
    <xf numFmtId="165" fontId="8" fillId="5" borderId="133" xfId="0" applyNumberFormat="1" applyFont="1" applyFill="1" applyBorder="1" applyAlignment="1">
      <alignment horizontal="left" vertical="top" wrapText="1"/>
    </xf>
    <xf numFmtId="49" fontId="8" fillId="5" borderId="133" xfId="0" applyNumberFormat="1" applyFont="1" applyFill="1" applyBorder="1" applyAlignment="1">
      <alignment horizontal="left" vertical="center" wrapText="1"/>
    </xf>
    <xf numFmtId="165" fontId="8" fillId="5" borderId="133" xfId="0" applyNumberFormat="1" applyFont="1" applyFill="1" applyBorder="1" applyAlignment="1">
      <alignment horizontal="left" vertical="center" wrapText="1"/>
    </xf>
    <xf numFmtId="165" fontId="8" fillId="5" borderId="133" xfId="0" applyNumberFormat="1" applyFont="1" applyFill="1" applyBorder="1" applyAlignment="1">
      <alignment horizontal="center" vertical="center" wrapText="1"/>
    </xf>
    <xf numFmtId="4" fontId="8" fillId="5" borderId="133" xfId="0" applyNumberFormat="1" applyFont="1" applyFill="1" applyBorder="1" applyAlignment="1">
      <alignment horizontal="center" vertical="center" wrapText="1"/>
    </xf>
    <xf numFmtId="49" fontId="8" fillId="5" borderId="133" xfId="0" applyNumberFormat="1" applyFont="1" applyFill="1" applyBorder="1" applyAlignment="1">
      <alignment horizontal="center" vertical="center" wrapText="1"/>
    </xf>
    <xf numFmtId="165" fontId="8" fillId="5" borderId="134" xfId="0" applyNumberFormat="1" applyFont="1" applyFill="1" applyBorder="1" applyAlignment="1">
      <alignment horizontal="center" vertical="center" wrapText="1"/>
    </xf>
    <xf numFmtId="165" fontId="7" fillId="5" borderId="135" xfId="0" applyNumberFormat="1" applyFont="1" applyFill="1" applyBorder="1" applyAlignment="1">
      <alignment horizontal="center" vertical="center" wrapText="1"/>
    </xf>
    <xf numFmtId="2" fontId="7" fillId="5" borderId="134" xfId="0" applyNumberFormat="1" applyFont="1" applyFill="1" applyBorder="1" applyAlignment="1">
      <alignment horizontal="center" vertical="center" wrapText="1"/>
    </xf>
    <xf numFmtId="4" fontId="17" fillId="2" borderId="29" xfId="0" applyNumberFormat="1" applyFont="1" applyFill="1" applyBorder="1" applyAlignment="1" applyProtection="1">
      <alignment horizontal="left" wrapText="1"/>
    </xf>
    <xf numFmtId="4" fontId="17" fillId="2" borderId="71" xfId="0" applyNumberFormat="1" applyFont="1" applyFill="1" applyBorder="1" applyAlignment="1" applyProtection="1">
      <alignment horizontal="left" wrapText="1"/>
    </xf>
    <xf numFmtId="4" fontId="5" fillId="2" borderId="78" xfId="4" applyNumberFormat="1" applyFont="1" applyFill="1" applyBorder="1" applyAlignment="1" applyProtection="1">
      <alignment horizontal="right" wrapText="1"/>
    </xf>
    <xf numFmtId="10" fontId="5" fillId="2" borderId="79" xfId="4" applyNumberFormat="1" applyFont="1" applyFill="1" applyBorder="1" applyAlignment="1" applyProtection="1">
      <alignment wrapText="1"/>
    </xf>
    <xf numFmtId="4" fontId="32" fillId="2" borderId="35" xfId="0" applyNumberFormat="1" applyFont="1" applyFill="1" applyBorder="1" applyAlignment="1" applyProtection="1">
      <alignment horizontal="left" wrapText="1"/>
    </xf>
    <xf numFmtId="4" fontId="5" fillId="2" borderId="80" xfId="0" applyNumberFormat="1" applyFont="1" applyFill="1" applyBorder="1" applyAlignment="1" applyProtection="1">
      <alignment horizontal="right" wrapText="1"/>
    </xf>
    <xf numFmtId="10" fontId="5" fillId="2" borderId="81" xfId="4" applyNumberFormat="1" applyFont="1" applyFill="1" applyBorder="1" applyAlignment="1" applyProtection="1">
      <alignment wrapText="1"/>
    </xf>
    <xf numFmtId="4" fontId="32" fillId="2" borderId="36" xfId="0" applyNumberFormat="1" applyFont="1" applyFill="1" applyBorder="1" applyAlignment="1" applyProtection="1">
      <alignment horizontal="left"/>
    </xf>
    <xf numFmtId="4" fontId="32" fillId="2" borderId="36" xfId="0" applyNumberFormat="1" applyFont="1" applyFill="1" applyBorder="1" applyAlignment="1" applyProtection="1">
      <alignment horizontal="left" wrapText="1"/>
    </xf>
    <xf numFmtId="4" fontId="5" fillId="2" borderId="82" xfId="0" applyNumberFormat="1" applyFont="1" applyFill="1" applyBorder="1" applyAlignment="1" applyProtection="1">
      <alignment horizontal="right" wrapText="1"/>
    </xf>
    <xf numFmtId="10" fontId="5" fillId="2" borderId="83" xfId="4" applyNumberFormat="1" applyFont="1" applyFill="1" applyBorder="1" applyAlignment="1" applyProtection="1">
      <alignment wrapText="1"/>
    </xf>
    <xf numFmtId="0" fontId="0" fillId="6" borderId="0" xfId="0" applyFill="1" applyProtection="1"/>
    <xf numFmtId="0" fontId="0" fillId="0" borderId="0" xfId="0" applyProtection="1"/>
    <xf numFmtId="0" fontId="0" fillId="6" borderId="0" xfId="0" applyFont="1" applyFill="1" applyProtection="1"/>
    <xf numFmtId="0" fontId="1" fillId="6" borderId="0" xfId="0" applyFont="1" applyFill="1" applyProtection="1"/>
    <xf numFmtId="0" fontId="1" fillId="0" borderId="0" xfId="0" applyFont="1" applyProtection="1"/>
    <xf numFmtId="4" fontId="5" fillId="2" borderId="88" xfId="4" applyNumberFormat="1" applyFont="1" applyFill="1" applyBorder="1" applyAlignment="1" applyProtection="1">
      <alignment horizontal="right" wrapText="1"/>
    </xf>
    <xf numFmtId="10" fontId="5" fillId="2" borderId="89" xfId="4" applyNumberFormat="1" applyFont="1" applyFill="1" applyBorder="1" applyAlignment="1" applyProtection="1">
      <alignment wrapText="1"/>
    </xf>
    <xf numFmtId="4" fontId="32" fillId="2" borderId="90" xfId="0" applyNumberFormat="1" applyFont="1" applyFill="1" applyBorder="1" applyAlignment="1" applyProtection="1">
      <alignment horizontal="left" wrapText="1"/>
    </xf>
    <xf numFmtId="0" fontId="24" fillId="6" borderId="0" xfId="0" applyFont="1" applyFill="1" applyAlignment="1" applyProtection="1">
      <alignment wrapText="1"/>
    </xf>
    <xf numFmtId="2" fontId="23" fillId="6" borderId="0" xfId="0" applyNumberFormat="1" applyFont="1" applyFill="1" applyBorder="1" applyAlignment="1" applyProtection="1">
      <alignment wrapText="1"/>
    </xf>
    <xf numFmtId="2" fontId="2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Alignment="1" applyProtection="1">
      <alignment wrapText="1"/>
    </xf>
    <xf numFmtId="4" fontId="5" fillId="2" borderId="48" xfId="0" applyNumberFormat="1" applyFont="1" applyFill="1" applyBorder="1" applyAlignment="1" applyProtection="1">
      <alignment horizontal="right" wrapText="1"/>
    </xf>
    <xf numFmtId="10" fontId="5" fillId="2" borderId="26" xfId="4" applyNumberFormat="1" applyFont="1" applyFill="1" applyBorder="1" applyAlignment="1" applyProtection="1">
      <alignment wrapText="1"/>
    </xf>
    <xf numFmtId="4" fontId="0" fillId="6" borderId="0" xfId="0" applyNumberFormat="1" applyFont="1" applyFill="1" applyProtection="1"/>
    <xf numFmtId="10" fontId="5" fillId="2" borderId="26" xfId="4" applyNumberFormat="1" applyFont="1" applyFill="1" applyBorder="1" applyAlignment="1" applyProtection="1">
      <alignment horizontal="right" wrapText="1"/>
    </xf>
    <xf numFmtId="4" fontId="5" fillId="2" borderId="91" xfId="0" applyNumberFormat="1" applyFont="1" applyFill="1" applyBorder="1" applyAlignment="1" applyProtection="1">
      <alignment horizontal="right" wrapText="1"/>
    </xf>
    <xf numFmtId="10" fontId="5" fillId="2" borderId="92" xfId="4" applyNumberFormat="1" applyFont="1" applyFill="1" applyBorder="1" applyAlignment="1" applyProtection="1">
      <alignment wrapText="1"/>
    </xf>
    <xf numFmtId="4" fontId="32" fillId="2" borderId="93" xfId="0" applyNumberFormat="1" applyFont="1" applyFill="1" applyBorder="1" applyAlignment="1" applyProtection="1">
      <alignment horizontal="left" wrapText="1"/>
    </xf>
    <xf numFmtId="4" fontId="0" fillId="6" borderId="0" xfId="0" applyNumberFormat="1" applyFill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38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 wrapText="1"/>
    </xf>
    <xf numFmtId="0" fontId="7" fillId="2" borderId="3" xfId="0" applyFont="1" applyFill="1" applyBorder="1" applyAlignment="1" applyProtection="1">
      <alignment vertical="center"/>
    </xf>
    <xf numFmtId="0" fontId="7" fillId="2" borderId="56" xfId="0" applyFont="1" applyFill="1" applyBorder="1" applyAlignment="1" applyProtection="1">
      <alignment vertical="center"/>
    </xf>
    <xf numFmtId="4" fontId="5" fillId="0" borderId="47" xfId="0" applyNumberFormat="1" applyFont="1" applyFill="1" applyBorder="1" applyAlignment="1" applyProtection="1">
      <alignment horizontal="right" wrapText="1"/>
      <protection locked="0"/>
    </xf>
    <xf numFmtId="4" fontId="5" fillId="2" borderId="29" xfId="0" applyNumberFormat="1" applyFont="1" applyFill="1" applyBorder="1" applyAlignment="1" applyProtection="1">
      <alignment horizontal="left" wrapText="1"/>
    </xf>
    <xf numFmtId="4" fontId="5" fillId="0" borderId="48" xfId="0" applyNumberFormat="1" applyFont="1" applyFill="1" applyBorder="1" applyAlignment="1" applyProtection="1">
      <alignment horizontal="right" wrapText="1"/>
      <protection locked="0"/>
    </xf>
    <xf numFmtId="4" fontId="5" fillId="0" borderId="91" xfId="0" applyNumberFormat="1" applyFont="1" applyFill="1" applyBorder="1" applyAlignment="1" applyProtection="1">
      <alignment horizontal="right" wrapText="1"/>
      <protection locked="0"/>
    </xf>
    <xf numFmtId="4" fontId="5" fillId="2" borderId="71" xfId="0" applyNumberFormat="1" applyFont="1" applyFill="1" applyBorder="1" applyAlignment="1" applyProtection="1">
      <alignment horizontal="left" wrapText="1"/>
    </xf>
    <xf numFmtId="10" fontId="33" fillId="2" borderId="35" xfId="4" applyNumberFormat="1" applyFont="1" applyFill="1" applyBorder="1" applyAlignment="1" applyProtection="1">
      <alignment horizontal="left" wrapText="1"/>
    </xf>
    <xf numFmtId="10" fontId="33" fillId="2" borderId="62" xfId="4" applyNumberFormat="1" applyFont="1" applyFill="1" applyBorder="1" applyAlignment="1" applyProtection="1">
      <alignment horizontal="left" wrapText="1"/>
    </xf>
    <xf numFmtId="0" fontId="36" fillId="6" borderId="0" xfId="0" applyFont="1" applyFill="1" applyAlignment="1" applyProtection="1">
      <alignment wrapText="1"/>
    </xf>
    <xf numFmtId="0" fontId="5" fillId="6" borderId="0" xfId="0" applyFont="1" applyFill="1" applyProtection="1"/>
    <xf numFmtId="10" fontId="33" fillId="2" borderId="29" xfId="4" applyNumberFormat="1" applyFont="1" applyFill="1" applyBorder="1" applyAlignment="1" applyProtection="1">
      <alignment horizontal="left" wrapText="1"/>
    </xf>
    <xf numFmtId="10" fontId="33" fillId="2" borderId="71" xfId="4" applyNumberFormat="1" applyFont="1" applyFill="1" applyBorder="1" applyAlignment="1" applyProtection="1">
      <alignment horizontal="left" wrapText="1"/>
    </xf>
    <xf numFmtId="0" fontId="34" fillId="2" borderId="56" xfId="0" applyFont="1" applyFill="1" applyBorder="1" applyAlignment="1" applyProtection="1">
      <alignment horizontal="center" vertical="center" wrapText="1"/>
      <protection hidden="1"/>
    </xf>
    <xf numFmtId="0" fontId="34" fillId="2" borderId="57" xfId="0" applyFont="1" applyFill="1" applyBorder="1" applyAlignment="1" applyProtection="1">
      <alignment horizontal="center" vertical="center" wrapText="1"/>
      <protection hidden="1"/>
    </xf>
    <xf numFmtId="0" fontId="35" fillId="2" borderId="57" xfId="0" applyFont="1" applyFill="1" applyBorder="1" applyAlignment="1" applyProtection="1">
      <alignment horizontal="center" vertical="center" wrapText="1"/>
      <protection hidden="1"/>
    </xf>
    <xf numFmtId="0" fontId="35" fillId="2" borderId="58" xfId="0" applyFont="1" applyFill="1" applyBorder="1" applyAlignment="1" applyProtection="1">
      <alignment horizontal="center" vertical="center" wrapText="1"/>
      <protection hidden="1"/>
    </xf>
    <xf numFmtId="0" fontId="9" fillId="2" borderId="43" xfId="0" applyFont="1" applyFill="1" applyBorder="1" applyAlignment="1" applyProtection="1">
      <alignment horizontal="center" vertical="center" wrapText="1"/>
      <protection hidden="1"/>
    </xf>
    <xf numFmtId="4" fontId="5" fillId="2" borderId="136" xfId="0" applyNumberFormat="1" applyFont="1" applyFill="1" applyBorder="1" applyAlignment="1" applyProtection="1">
      <alignment horizontal="right" wrapText="1"/>
    </xf>
    <xf numFmtId="10" fontId="33" fillId="2" borderId="29" xfId="4" applyNumberFormat="1" applyFont="1" applyFill="1" applyBorder="1" applyAlignment="1" applyProtection="1">
      <alignment horizontal="right" wrapText="1"/>
    </xf>
    <xf numFmtId="4" fontId="5" fillId="2" borderId="53" xfId="4" applyNumberFormat="1" applyFont="1" applyFill="1" applyBorder="1" applyAlignment="1" applyProtection="1">
      <alignment horizontal="right" wrapText="1"/>
    </xf>
    <xf numFmtId="4" fontId="5" fillId="2" borderId="42" xfId="4" applyNumberFormat="1" applyFont="1" applyFill="1" applyBorder="1" applyAlignment="1" applyProtection="1">
      <alignment horizontal="right" wrapText="1"/>
    </xf>
    <xf numFmtId="10" fontId="33" fillId="2" borderId="71" xfId="4" applyNumberFormat="1" applyFont="1" applyFill="1" applyBorder="1" applyAlignment="1" applyProtection="1">
      <alignment horizontal="right" wrapText="1"/>
    </xf>
    <xf numFmtId="0" fontId="9" fillId="2" borderId="59" xfId="0" applyFont="1" applyFill="1" applyBorder="1" applyAlignment="1" applyProtection="1">
      <alignment horizontal="center" vertical="center" wrapText="1"/>
      <protection hidden="1"/>
    </xf>
    <xf numFmtId="0" fontId="35" fillId="2" borderId="71" xfId="0" applyFont="1" applyFill="1" applyBorder="1" applyAlignment="1" applyProtection="1">
      <alignment horizontal="center" vertical="center" wrapText="1"/>
      <protection hidden="1"/>
    </xf>
    <xf numFmtId="0" fontId="34" fillId="9" borderId="56" xfId="0" applyFont="1" applyFill="1" applyBorder="1" applyAlignment="1" applyProtection="1">
      <alignment horizontal="center" vertical="center" wrapText="1"/>
      <protection hidden="1"/>
    </xf>
    <xf numFmtId="10" fontId="33" fillId="2" borderId="75" xfId="4" applyNumberFormat="1" applyFont="1" applyFill="1" applyBorder="1" applyAlignment="1" applyProtection="1">
      <alignment horizontal="left" wrapText="1"/>
    </xf>
    <xf numFmtId="10" fontId="33" fillId="2" borderId="74" xfId="4" applyNumberFormat="1" applyFont="1" applyFill="1" applyBorder="1" applyAlignment="1" applyProtection="1">
      <alignment horizontal="left" wrapText="1"/>
    </xf>
    <xf numFmtId="4" fontId="5" fillId="0" borderId="89" xfId="0" applyNumberFormat="1" applyFont="1" applyFill="1" applyBorder="1" applyAlignment="1" applyProtection="1">
      <alignment horizontal="right" wrapText="1"/>
      <protection locked="0"/>
    </xf>
    <xf numFmtId="4" fontId="5" fillId="2" borderId="89" xfId="0" applyNumberFormat="1" applyFont="1" applyFill="1" applyBorder="1" applyAlignment="1" applyProtection="1">
      <alignment horizontal="left" wrapText="1"/>
    </xf>
    <xf numFmtId="10" fontId="33" fillId="2" borderId="89" xfId="4" applyNumberFormat="1" applyFont="1" applyFill="1" applyBorder="1" applyAlignment="1" applyProtection="1">
      <alignment horizontal="left" wrapText="1"/>
    </xf>
    <xf numFmtId="10" fontId="33" fillId="2" borderId="90" xfId="4" applyNumberFormat="1" applyFont="1" applyFill="1" applyBorder="1" applyAlignment="1" applyProtection="1">
      <alignment horizontal="left" wrapText="1"/>
    </xf>
    <xf numFmtId="4" fontId="5" fillId="0" borderId="26" xfId="0" applyNumberFormat="1" applyFont="1" applyFill="1" applyBorder="1" applyAlignment="1" applyProtection="1">
      <alignment horizontal="right" wrapText="1"/>
      <protection locked="0"/>
    </xf>
    <xf numFmtId="4" fontId="5" fillId="2" borderId="26" xfId="0" applyNumberFormat="1" applyFont="1" applyFill="1" applyBorder="1" applyAlignment="1" applyProtection="1">
      <alignment horizontal="left" wrapText="1"/>
    </xf>
    <xf numFmtId="10" fontId="33" fillId="2" borderId="26" xfId="4" applyNumberFormat="1" applyFont="1" applyFill="1" applyBorder="1" applyAlignment="1" applyProtection="1">
      <alignment horizontal="left" wrapText="1"/>
    </xf>
    <xf numFmtId="10" fontId="33" fillId="2" borderId="36" xfId="4" applyNumberFormat="1" applyFont="1" applyFill="1" applyBorder="1" applyAlignment="1" applyProtection="1">
      <alignment horizontal="left" wrapText="1"/>
    </xf>
    <xf numFmtId="4" fontId="5" fillId="0" borderId="92" xfId="0" applyNumberFormat="1" applyFont="1" applyFill="1" applyBorder="1" applyAlignment="1" applyProtection="1">
      <alignment horizontal="right" wrapText="1"/>
      <protection locked="0"/>
    </xf>
    <xf numFmtId="4" fontId="5" fillId="2" borderId="92" xfId="0" applyNumberFormat="1" applyFont="1" applyFill="1" applyBorder="1" applyAlignment="1" applyProtection="1">
      <alignment horizontal="left" wrapText="1"/>
    </xf>
    <xf numFmtId="10" fontId="33" fillId="2" borderId="92" xfId="4" applyNumberFormat="1" applyFont="1" applyFill="1" applyBorder="1" applyAlignment="1" applyProtection="1">
      <alignment horizontal="left" wrapText="1"/>
    </xf>
    <xf numFmtId="10" fontId="33" fillId="2" borderId="93" xfId="4" applyNumberFormat="1" applyFont="1" applyFill="1" applyBorder="1" applyAlignment="1" applyProtection="1">
      <alignment horizontal="left" wrapText="1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43" xfId="0" applyFont="1" applyFill="1" applyBorder="1" applyAlignment="1" applyProtection="1">
      <alignment horizontal="left" vertical="center"/>
    </xf>
    <xf numFmtId="0" fontId="35" fillId="2" borderId="74" xfId="0" applyFont="1" applyFill="1" applyBorder="1" applyAlignment="1" applyProtection="1">
      <alignment horizontal="center" vertical="center" wrapText="1"/>
      <protection hidden="1"/>
    </xf>
    <xf numFmtId="10" fontId="33" fillId="2" borderId="75" xfId="4" applyNumberFormat="1" applyFont="1" applyFill="1" applyBorder="1" applyAlignment="1" applyProtection="1">
      <alignment horizontal="right" wrapText="1"/>
    </xf>
    <xf numFmtId="10" fontId="33" fillId="2" borderId="74" xfId="4" applyNumberFormat="1" applyFont="1" applyFill="1" applyBorder="1" applyAlignment="1" applyProtection="1">
      <alignment horizontal="right" wrapText="1"/>
    </xf>
    <xf numFmtId="4" fontId="5" fillId="2" borderId="43" xfId="0" applyNumberFormat="1" applyFont="1" applyFill="1" applyBorder="1" applyAlignment="1" applyProtection="1">
      <alignment horizontal="right" wrapText="1"/>
    </xf>
    <xf numFmtId="4" fontId="9" fillId="2" borderId="43" xfId="0" applyNumberFormat="1" applyFont="1" applyFill="1" applyBorder="1" applyAlignment="1" applyProtection="1">
      <alignment horizontal="right" wrapText="1"/>
      <protection hidden="1"/>
    </xf>
    <xf numFmtId="0" fontId="9" fillId="2" borderId="41" xfId="0" applyFont="1" applyFill="1" applyBorder="1" applyAlignment="1" applyProtection="1">
      <alignment horizontal="center" vertical="center" wrapText="1"/>
      <protection hidden="1"/>
    </xf>
    <xf numFmtId="0" fontId="7" fillId="12" borderId="20" xfId="0" applyFont="1" applyFill="1" applyBorder="1" applyAlignment="1">
      <alignment horizontal="right" vertical="center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49" fontId="8" fillId="12" borderId="0" xfId="0" applyNumberFormat="1" applyFont="1" applyFill="1" applyBorder="1" applyAlignment="1">
      <alignment horizontal="left" vertical="center" wrapText="1"/>
    </xf>
    <xf numFmtId="0" fontId="0" fillId="12" borderId="137" xfId="0" applyFill="1" applyBorder="1" applyAlignment="1">
      <alignment horizontal="center" vertical="center" wrapText="1"/>
    </xf>
    <xf numFmtId="0" fontId="0" fillId="12" borderId="138" xfId="0" applyFill="1" applyBorder="1" applyAlignment="1">
      <alignment horizontal="center" vertical="center" wrapText="1"/>
    </xf>
    <xf numFmtId="0" fontId="40" fillId="12" borderId="11" xfId="0" applyFont="1" applyFill="1" applyBorder="1" applyAlignment="1" applyProtection="1">
      <alignment vertical="center" wrapText="1"/>
      <protection locked="0"/>
    </xf>
    <xf numFmtId="166" fontId="7" fillId="2" borderId="42" xfId="5" applyNumberFormat="1" applyFont="1" applyFill="1" applyBorder="1" applyAlignment="1" applyProtection="1">
      <alignment horizontal="left" vertical="center"/>
    </xf>
    <xf numFmtId="49" fontId="7" fillId="2" borderId="0" xfId="0" applyNumberFormat="1" applyFont="1" applyFill="1" applyBorder="1" applyAlignment="1" applyProtection="1">
      <alignment horizontal="left" vertical="center"/>
    </xf>
    <xf numFmtId="1" fontId="0" fillId="6" borderId="0" xfId="0" applyNumberFormat="1" applyFill="1" applyProtection="1"/>
    <xf numFmtId="49" fontId="0" fillId="6" borderId="0" xfId="0" applyNumberFormat="1" applyFill="1" applyProtection="1"/>
    <xf numFmtId="0" fontId="8" fillId="6" borderId="75" xfId="0" applyFont="1" applyFill="1" applyBorder="1" applyAlignment="1" applyProtection="1">
      <alignment horizontal="left" wrapText="1"/>
      <protection locked="0"/>
    </xf>
    <xf numFmtId="0" fontId="8" fillId="6" borderId="76" xfId="0" applyFont="1" applyFill="1" applyBorder="1" applyAlignment="1" applyProtection="1">
      <alignment horizontal="left" wrapText="1"/>
      <protection locked="0"/>
    </xf>
    <xf numFmtId="0" fontId="8" fillId="6" borderId="139" xfId="0" applyFont="1" applyFill="1" applyBorder="1" applyAlignment="1" applyProtection="1">
      <alignment horizontal="left" wrapText="1"/>
      <protection locked="0"/>
    </xf>
    <xf numFmtId="0" fontId="0" fillId="12" borderId="1" xfId="0" applyFill="1" applyBorder="1"/>
    <xf numFmtId="49" fontId="4" fillId="6" borderId="0" xfId="0" applyNumberFormat="1" applyFont="1" applyFill="1" applyBorder="1" applyAlignment="1">
      <alignment horizontal="center" vertical="center" wrapText="1"/>
    </xf>
    <xf numFmtId="0" fontId="0" fillId="12" borderId="0" xfId="0" applyFill="1" applyAlignment="1">
      <alignment horizontal="left" vertical="center" wrapText="1"/>
    </xf>
    <xf numFmtId="0" fontId="7" fillId="12" borderId="20" xfId="0" applyFont="1" applyFill="1" applyBorder="1" applyAlignment="1">
      <alignment horizontal="right" vertical="center" wrapText="1"/>
    </xf>
    <xf numFmtId="0" fontId="0" fillId="2" borderId="0" xfId="0" applyFill="1"/>
    <xf numFmtId="0" fontId="0" fillId="12" borderId="0" xfId="0" applyNumberFormat="1" applyFill="1"/>
    <xf numFmtId="0" fontId="0" fillId="6" borderId="1" xfId="0" applyFill="1" applyBorder="1" applyAlignment="1">
      <alignment horizontal="left" vertical="center" wrapText="1"/>
    </xf>
    <xf numFmtId="167" fontId="7" fillId="2" borderId="0" xfId="0" applyNumberFormat="1" applyFont="1" applyFill="1" applyBorder="1" applyAlignment="1" applyProtection="1">
      <alignment horizontal="left" vertical="center"/>
      <protection locked="0"/>
    </xf>
    <xf numFmtId="14" fontId="7" fillId="14" borderId="38" xfId="0" applyNumberFormat="1" applyFont="1" applyFill="1" applyBorder="1" applyAlignment="1" applyProtection="1">
      <alignment horizontal="left" vertical="center"/>
    </xf>
    <xf numFmtId="49" fontId="7" fillId="14" borderId="38" xfId="0" applyNumberFormat="1" applyFont="1" applyFill="1" applyBorder="1" applyAlignment="1" applyProtection="1">
      <alignment horizontal="left" vertical="center"/>
    </xf>
    <xf numFmtId="0" fontId="7" fillId="14" borderId="38" xfId="0" applyFont="1" applyFill="1" applyBorder="1" applyAlignment="1" applyProtection="1">
      <alignment horizontal="left" vertical="center"/>
    </xf>
    <xf numFmtId="0" fontId="7" fillId="14" borderId="41" xfId="0" applyFont="1" applyFill="1" applyBorder="1" applyAlignment="1" applyProtection="1">
      <alignment horizontal="left" vertical="center"/>
    </xf>
    <xf numFmtId="14" fontId="7" fillId="14" borderId="0" xfId="0" applyNumberFormat="1" applyFont="1" applyFill="1" applyBorder="1" applyAlignment="1" applyProtection="1">
      <alignment vertical="center"/>
    </xf>
    <xf numFmtId="49" fontId="7" fillId="14" borderId="0" xfId="0" applyNumberFormat="1" applyFont="1" applyFill="1" applyBorder="1" applyAlignment="1" applyProtection="1">
      <alignment vertical="center"/>
      <protection locked="0"/>
    </xf>
    <xf numFmtId="14" fontId="7" fillId="14" borderId="43" xfId="0" applyNumberFormat="1" applyFont="1" applyFill="1" applyBorder="1" applyAlignment="1" applyProtection="1">
      <alignment vertical="center"/>
    </xf>
    <xf numFmtId="14" fontId="7" fillId="14" borderId="0" xfId="0" applyNumberFormat="1" applyFont="1" applyFill="1" applyBorder="1" applyAlignment="1" applyProtection="1">
      <alignment horizontal="left" vertical="center"/>
    </xf>
    <xf numFmtId="0" fontId="7" fillId="14" borderId="0" xfId="0" applyFont="1" applyFill="1" applyBorder="1" applyAlignment="1" applyProtection="1">
      <alignment horizontal="left" vertical="center"/>
    </xf>
    <xf numFmtId="0" fontId="7" fillId="14" borderId="43" xfId="0" applyFont="1" applyFill="1" applyBorder="1" applyAlignment="1" applyProtection="1">
      <alignment horizontal="left" vertical="center"/>
    </xf>
    <xf numFmtId="167" fontId="7" fillId="14" borderId="0" xfId="0" applyNumberFormat="1" applyFont="1" applyFill="1" applyBorder="1" applyAlignment="1" applyProtection="1">
      <alignment horizontal="left" vertical="center"/>
      <protection locked="0"/>
    </xf>
    <xf numFmtId="49" fontId="7" fillId="14" borderId="0" xfId="0" applyNumberFormat="1" applyFont="1" applyFill="1" applyBorder="1" applyAlignment="1" applyProtection="1">
      <alignment horizontal="left" vertical="center"/>
    </xf>
    <xf numFmtId="166" fontId="0" fillId="12" borderId="0" xfId="0" applyNumberFormat="1" applyFill="1" applyAlignment="1">
      <alignment horizontal="center" vertical="center" wrapText="1"/>
    </xf>
    <xf numFmtId="1" fontId="7" fillId="14" borderId="0" xfId="0" applyNumberFormat="1" applyFont="1" applyFill="1" applyBorder="1" applyAlignment="1" applyProtection="1">
      <alignment horizontal="left" vertical="center"/>
    </xf>
    <xf numFmtId="167" fontId="7" fillId="14" borderId="0" xfId="0" applyNumberFormat="1" applyFont="1" applyFill="1" applyBorder="1" applyAlignment="1" applyProtection="1">
      <alignment horizontal="left" vertical="center"/>
    </xf>
    <xf numFmtId="0" fontId="0" fillId="2" borderId="0" xfId="0" applyFill="1" applyProtection="1"/>
    <xf numFmtId="0" fontId="1" fillId="2" borderId="0" xfId="0" applyFont="1" applyFill="1" applyProtection="1"/>
    <xf numFmtId="4" fontId="0" fillId="2" borderId="0" xfId="0" applyNumberFormat="1" applyFill="1" applyProtection="1"/>
    <xf numFmtId="4" fontId="0" fillId="2" borderId="0" xfId="0" applyNumberFormat="1" applyFont="1" applyFill="1" applyProtection="1"/>
    <xf numFmtId="4" fontId="0" fillId="2" borderId="0" xfId="0" applyNumberFormat="1" applyFill="1" applyAlignment="1" applyProtection="1">
      <alignment horizontal="center"/>
    </xf>
    <xf numFmtId="0" fontId="0" fillId="2" borderId="0" xfId="0" applyFont="1" applyFill="1" applyProtection="1"/>
    <xf numFmtId="0" fontId="38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 wrapText="1"/>
    </xf>
    <xf numFmtId="0" fontId="0" fillId="2" borderId="0" xfId="0" applyFill="1" applyBorder="1" applyProtection="1"/>
    <xf numFmtId="167" fontId="43" fillId="2" borderId="1" xfId="0" applyNumberFormat="1" applyFont="1" applyFill="1" applyBorder="1" applyAlignment="1" applyProtection="1">
      <alignment horizontal="left" vertical="center"/>
      <protection locked="0"/>
    </xf>
    <xf numFmtId="0" fontId="43" fillId="2" borderId="1" xfId="0" applyFont="1" applyFill="1" applyBorder="1" applyAlignment="1" applyProtection="1">
      <alignment horizontal="left" vertical="center"/>
    </xf>
    <xf numFmtId="168" fontId="43" fillId="2" borderId="1" xfId="0" applyNumberFormat="1" applyFont="1" applyFill="1" applyBorder="1" applyAlignment="1" applyProtection="1">
      <alignment horizontal="left" vertical="center"/>
    </xf>
    <xf numFmtId="167" fontId="43" fillId="2" borderId="1" xfId="0" applyNumberFormat="1" applyFont="1" applyFill="1" applyBorder="1" applyAlignment="1" applyProtection="1">
      <alignment horizontal="center" vertical="center" wrapText="1"/>
    </xf>
    <xf numFmtId="168" fontId="43" fillId="2" borderId="1" xfId="0" applyNumberFormat="1" applyFont="1" applyFill="1" applyBorder="1" applyAlignment="1" applyProtection="1">
      <alignment horizontal="left" vertical="top"/>
    </xf>
    <xf numFmtId="167" fontId="43" fillId="2" borderId="1" xfId="0" applyNumberFormat="1" applyFont="1" applyFill="1" applyBorder="1" applyAlignment="1" applyProtection="1">
      <alignment horizontal="left" vertical="top" wrapText="1"/>
    </xf>
    <xf numFmtId="166" fontId="8" fillId="6" borderId="13" xfId="5" applyNumberFormat="1" applyFont="1" applyFill="1" applyBorder="1" applyAlignment="1" applyProtection="1">
      <alignment horizontal="center" vertical="center" wrapText="1"/>
      <protection locked="0"/>
    </xf>
    <xf numFmtId="166" fontId="8" fillId="6" borderId="14" xfId="5" applyNumberFormat="1" applyFont="1" applyFill="1" applyBorder="1" applyAlignment="1" applyProtection="1">
      <alignment horizontal="center" vertical="center" wrapText="1"/>
      <protection locked="0"/>
    </xf>
    <xf numFmtId="49" fontId="8" fillId="6" borderId="12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3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4" xfId="0" applyNumberFormat="1" applyFont="1" applyFill="1" applyBorder="1" applyAlignment="1" applyProtection="1">
      <alignment horizontal="center" vertical="center" wrapText="1"/>
      <protection locked="0"/>
    </xf>
    <xf numFmtId="1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165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65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65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20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horizontal="left" vertical="center" wrapText="1"/>
    </xf>
    <xf numFmtId="0" fontId="2" fillId="12" borderId="2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horizontal="left" vertical="center" wrapText="1"/>
    </xf>
    <xf numFmtId="0" fontId="7" fillId="7" borderId="14" xfId="0" applyFont="1" applyFill="1" applyBorder="1" applyAlignment="1">
      <alignment horizontal="left" vertical="center" wrapText="1"/>
    </xf>
    <xf numFmtId="0" fontId="0" fillId="6" borderId="11" xfId="0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7" fillId="12" borderId="20" xfId="0" applyFont="1" applyFill="1" applyBorder="1" applyAlignment="1">
      <alignment horizontal="right" vertical="center" wrapText="1"/>
    </xf>
    <xf numFmtId="166" fontId="8" fillId="6" borderId="13" xfId="0" applyNumberFormat="1" applyFont="1" applyFill="1" applyBorder="1" applyAlignment="1" applyProtection="1">
      <alignment horizontal="center" vertical="center" wrapText="1"/>
      <protection locked="0"/>
    </xf>
    <xf numFmtId="166" fontId="8" fillId="6" borderId="14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5" xfId="0" applyFont="1" applyFill="1" applyBorder="1" applyAlignment="1" applyProtection="1">
      <alignment horizontal="center" vertical="center" wrapText="1"/>
      <protection locked="0"/>
    </xf>
    <xf numFmtId="0" fontId="7" fillId="7" borderId="10" xfId="0" applyFont="1" applyFill="1" applyBorder="1" applyAlignment="1" applyProtection="1">
      <alignment horizontal="center" vertical="center" wrapText="1"/>
      <protection locked="0"/>
    </xf>
    <xf numFmtId="0" fontId="7" fillId="7" borderId="18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8" fillId="6" borderId="26" xfId="0" applyFont="1" applyFill="1" applyBorder="1" applyAlignment="1" applyProtection="1">
      <alignment horizontal="left" wrapText="1"/>
      <protection locked="0"/>
    </xf>
    <xf numFmtId="0" fontId="7" fillId="7" borderId="98" xfId="0" applyFont="1" applyFill="1" applyBorder="1" applyAlignment="1" applyProtection="1">
      <alignment horizontal="center" vertical="center"/>
      <protection locked="0"/>
    </xf>
    <xf numFmtId="0" fontId="7" fillId="7" borderId="96" xfId="0" applyFont="1" applyFill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left" wrapText="1"/>
      <protection locked="0"/>
    </xf>
    <xf numFmtId="0" fontId="7" fillId="7" borderId="107" xfId="0" applyFont="1" applyFill="1" applyBorder="1" applyAlignment="1" applyProtection="1">
      <alignment horizontal="center" wrapText="1"/>
      <protection locked="0"/>
    </xf>
    <xf numFmtId="0" fontId="7" fillId="7" borderId="15" xfId="0" applyFont="1" applyFill="1" applyBorder="1" applyAlignment="1" applyProtection="1">
      <alignment horizontal="center" wrapText="1"/>
      <protection locked="0"/>
    </xf>
    <xf numFmtId="0" fontId="7" fillId="7" borderId="108" xfId="0" applyFont="1" applyFill="1" applyBorder="1" applyAlignment="1" applyProtection="1">
      <alignment horizontal="center" vertical="top" wrapText="1"/>
      <protection locked="0"/>
    </xf>
    <xf numFmtId="0" fontId="7" fillId="7" borderId="10" xfId="0" applyFont="1" applyFill="1" applyBorder="1" applyAlignment="1" applyProtection="1">
      <alignment horizontal="center" vertical="top" wrapText="1"/>
      <protection locked="0"/>
    </xf>
    <xf numFmtId="0" fontId="8" fillId="6" borderId="95" xfId="0" applyFont="1" applyFill="1" applyBorder="1" applyAlignment="1" applyProtection="1">
      <alignment horizontal="left" wrapText="1"/>
      <protection locked="0"/>
    </xf>
    <xf numFmtId="165" fontId="7" fillId="5" borderId="115" xfId="0" applyNumberFormat="1" applyFont="1" applyFill="1" applyBorder="1" applyAlignment="1">
      <alignment horizontal="left" vertical="center" wrapText="1"/>
    </xf>
    <xf numFmtId="165" fontId="7" fillId="5" borderId="4" xfId="0" applyNumberFormat="1" applyFont="1" applyFill="1" applyBorder="1" applyAlignment="1">
      <alignment horizontal="left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2" fontId="7" fillId="9" borderId="113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64" xfId="0" applyNumberFormat="1" applyFont="1" applyFill="1" applyBorder="1" applyAlignment="1">
      <alignment horizontal="center" vertical="center" wrapText="1"/>
    </xf>
    <xf numFmtId="4" fontId="7" fillId="2" borderId="65" xfId="0" applyNumberFormat="1" applyFont="1" applyFill="1" applyBorder="1" applyAlignment="1">
      <alignment horizontal="center" vertical="center" wrapText="1"/>
    </xf>
    <xf numFmtId="4" fontId="7" fillId="2" borderId="33" xfId="0" applyNumberFormat="1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9" borderId="120" xfId="0" applyFont="1" applyFill="1" applyBorder="1" applyAlignment="1">
      <alignment horizontal="left" vertical="center" wrapText="1"/>
    </xf>
    <xf numFmtId="0" fontId="7" fillId="9" borderId="111" xfId="0" applyFont="1" applyFill="1" applyBorder="1" applyAlignment="1">
      <alignment horizontal="left" vertical="center" wrapText="1"/>
    </xf>
    <xf numFmtId="0" fontId="7" fillId="9" borderId="112" xfId="0" applyFont="1" applyFill="1" applyBorder="1" applyAlignment="1">
      <alignment horizontal="left" vertical="center" wrapText="1"/>
    </xf>
    <xf numFmtId="0" fontId="7" fillId="9" borderId="114" xfId="0" applyFont="1" applyFill="1" applyBorder="1" applyAlignment="1">
      <alignment horizontal="center"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49" fontId="7" fillId="11" borderId="130" xfId="0" applyNumberFormat="1" applyFont="1" applyFill="1" applyBorder="1" applyAlignment="1">
      <alignment horizontal="center" vertical="center" wrapText="1"/>
    </xf>
    <xf numFmtId="49" fontId="7" fillId="11" borderId="128" xfId="0" applyNumberFormat="1" applyFont="1" applyFill="1" applyBorder="1" applyAlignment="1">
      <alignment horizontal="center" vertical="center" wrapText="1"/>
    </xf>
    <xf numFmtId="0" fontId="7" fillId="11" borderId="130" xfId="0" applyFont="1" applyFill="1" applyBorder="1" applyAlignment="1">
      <alignment horizontal="center" vertical="center" wrapText="1"/>
    </xf>
    <xf numFmtId="0" fontId="7" fillId="11" borderId="128" xfId="0" applyFont="1" applyFill="1" applyBorder="1" applyAlignment="1">
      <alignment horizontal="center" vertical="center" wrapText="1"/>
    </xf>
    <xf numFmtId="4" fontId="7" fillId="11" borderId="130" xfId="0" applyNumberFormat="1" applyFont="1" applyFill="1" applyBorder="1" applyAlignment="1">
      <alignment horizontal="center" vertical="center" wrapText="1"/>
    </xf>
    <xf numFmtId="4" fontId="7" fillId="11" borderId="128" xfId="0" applyNumberFormat="1" applyFont="1" applyFill="1" applyBorder="1" applyAlignment="1">
      <alignment horizontal="center" vertical="center" wrapText="1"/>
    </xf>
    <xf numFmtId="0" fontId="11" fillId="9" borderId="105" xfId="0" applyFont="1" applyFill="1" applyBorder="1" applyAlignment="1">
      <alignment horizontal="left" vertical="center" wrapText="1"/>
    </xf>
    <xf numFmtId="0" fontId="11" fillId="9" borderId="121" xfId="0" applyFont="1" applyFill="1" applyBorder="1" applyAlignment="1">
      <alignment horizontal="left" vertical="center" wrapText="1"/>
    </xf>
    <xf numFmtId="49" fontId="7" fillId="2" borderId="130" xfId="0" applyNumberFormat="1" applyFont="1" applyFill="1" applyBorder="1" applyAlignment="1">
      <alignment horizontal="center" vertical="center" wrapText="1"/>
    </xf>
    <xf numFmtId="49" fontId="7" fillId="2" borderId="128" xfId="0" applyNumberFormat="1" applyFont="1" applyFill="1" applyBorder="1" applyAlignment="1">
      <alignment horizontal="center" vertical="center" wrapText="1"/>
    </xf>
    <xf numFmtId="4" fontId="7" fillId="2" borderId="130" xfId="0" applyNumberFormat="1" applyFont="1" applyFill="1" applyBorder="1" applyAlignment="1">
      <alignment horizontal="center" vertical="center" wrapText="1"/>
    </xf>
    <xf numFmtId="4" fontId="7" fillId="2" borderId="128" xfId="0" applyNumberFormat="1" applyFont="1" applyFill="1" applyBorder="1" applyAlignment="1">
      <alignment horizontal="center" vertical="center" wrapText="1"/>
    </xf>
    <xf numFmtId="0" fontId="7" fillId="2" borderId="105" xfId="0" applyFont="1" applyFill="1" applyBorder="1" applyAlignment="1">
      <alignment horizontal="left" vertical="center" wrapText="1"/>
    </xf>
    <xf numFmtId="4" fontId="7" fillId="10" borderId="130" xfId="0" applyNumberFormat="1" applyFont="1" applyFill="1" applyBorder="1" applyAlignment="1">
      <alignment horizontal="center" vertical="center" wrapText="1"/>
    </xf>
    <xf numFmtId="4" fontId="7" fillId="10" borderId="128" xfId="0" applyNumberFormat="1" applyFont="1" applyFill="1" applyBorder="1" applyAlignment="1">
      <alignment horizontal="center" vertical="center" wrapText="1"/>
    </xf>
    <xf numFmtId="0" fontId="7" fillId="9" borderId="131" xfId="0" applyFont="1" applyFill="1" applyBorder="1" applyAlignment="1">
      <alignment horizontal="center" vertical="center" wrapText="1"/>
    </xf>
    <xf numFmtId="0" fontId="7" fillId="9" borderId="129" xfId="0" applyFont="1" applyFill="1" applyBorder="1" applyAlignment="1">
      <alignment horizontal="center" vertical="center" wrapText="1"/>
    </xf>
    <xf numFmtId="4" fontId="7" fillId="9" borderId="130" xfId="0" applyNumberFormat="1" applyFont="1" applyFill="1" applyBorder="1" applyAlignment="1">
      <alignment horizontal="center" vertical="center" wrapText="1"/>
    </xf>
    <xf numFmtId="4" fontId="7" fillId="9" borderId="128" xfId="0" applyNumberFormat="1" applyFont="1" applyFill="1" applyBorder="1" applyAlignment="1">
      <alignment horizontal="center" vertical="center" wrapText="1"/>
    </xf>
    <xf numFmtId="2" fontId="7" fillId="9" borderId="130" xfId="0" applyNumberFormat="1" applyFont="1" applyFill="1" applyBorder="1" applyAlignment="1">
      <alignment horizontal="center" vertical="center" wrapText="1"/>
    </xf>
    <xf numFmtId="2" fontId="7" fillId="9" borderId="128" xfId="0" applyNumberFormat="1" applyFont="1" applyFill="1" applyBorder="1" applyAlignment="1">
      <alignment horizontal="center" vertical="center" wrapText="1"/>
    </xf>
    <xf numFmtId="0" fontId="7" fillId="11" borderId="105" xfId="0" applyFont="1" applyFill="1" applyBorder="1" applyAlignment="1">
      <alignment horizontal="left" vertical="center" wrapText="1"/>
    </xf>
    <xf numFmtId="0" fontId="7" fillId="10" borderId="130" xfId="0" applyFont="1" applyFill="1" applyBorder="1" applyAlignment="1">
      <alignment horizontal="center" vertical="center" wrapText="1"/>
    </xf>
    <xf numFmtId="0" fontId="7" fillId="10" borderId="128" xfId="0" applyFont="1" applyFill="1" applyBorder="1" applyAlignment="1">
      <alignment horizontal="center" vertical="center" wrapText="1"/>
    </xf>
    <xf numFmtId="2" fontId="7" fillId="10" borderId="130" xfId="0" applyNumberFormat="1" applyFont="1" applyFill="1" applyBorder="1" applyAlignment="1">
      <alignment horizontal="center" vertical="center" wrapText="1"/>
    </xf>
    <xf numFmtId="2" fontId="7" fillId="10" borderId="128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165" fontId="7" fillId="5" borderId="142" xfId="0" applyNumberFormat="1" applyFont="1" applyFill="1" applyBorder="1" applyAlignment="1">
      <alignment horizontal="left" vertical="center" wrapText="1"/>
    </xf>
    <xf numFmtId="165" fontId="7" fillId="5" borderId="140" xfId="0" applyNumberFormat="1" applyFont="1" applyFill="1" applyBorder="1" applyAlignment="1">
      <alignment horizontal="left" vertical="center" wrapText="1"/>
    </xf>
    <xf numFmtId="165" fontId="7" fillId="5" borderId="133" xfId="0" applyNumberFormat="1" applyFont="1" applyFill="1" applyBorder="1" applyAlignment="1">
      <alignment horizontal="left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14" fontId="7" fillId="13" borderId="42" xfId="0" applyNumberFormat="1" applyFont="1" applyFill="1" applyBorder="1" applyAlignment="1" applyProtection="1">
      <alignment horizontal="center" vertical="center" wrapText="1"/>
    </xf>
    <xf numFmtId="14" fontId="7" fillId="13" borderId="42" xfId="0" applyNumberFormat="1" applyFont="1" applyFill="1" applyBorder="1" applyAlignment="1" applyProtection="1">
      <alignment horizontal="center" vertical="center"/>
    </xf>
    <xf numFmtId="14" fontId="7" fillId="12" borderId="42" xfId="0" applyNumberFormat="1" applyFont="1" applyFill="1" applyBorder="1" applyAlignment="1" applyProtection="1">
      <alignment horizontal="center" vertical="center" wrapText="1"/>
    </xf>
    <xf numFmtId="14" fontId="7" fillId="12" borderId="42" xfId="0" applyNumberFormat="1" applyFont="1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center" vertical="center" wrapText="1"/>
    </xf>
    <xf numFmtId="0" fontId="0" fillId="2" borderId="63" xfId="0" applyFill="1" applyBorder="1" applyAlignment="1" applyProtection="1">
      <alignment horizontal="center" vertical="center" wrapText="1"/>
    </xf>
    <xf numFmtId="14" fontId="0" fillId="2" borderId="5" xfId="0" applyNumberFormat="1" applyFill="1" applyBorder="1" applyAlignment="1" applyProtection="1">
      <alignment horizontal="center" vertical="center" wrapText="1"/>
      <protection locked="0"/>
    </xf>
    <xf numFmtId="14" fontId="0" fillId="2" borderId="4" xfId="0" applyNumberFormat="1" applyFill="1" applyBorder="1" applyAlignment="1" applyProtection="1">
      <alignment horizontal="center" vertical="center" wrapText="1"/>
      <protection locked="0"/>
    </xf>
    <xf numFmtId="14" fontId="0" fillId="2" borderId="63" xfId="0" applyNumberFormat="1" applyFill="1" applyBorder="1" applyAlignment="1" applyProtection="1">
      <alignment horizontal="center" vertical="center" wrapText="1"/>
      <protection locked="0"/>
    </xf>
    <xf numFmtId="0" fontId="0" fillId="2" borderId="60" xfId="0" applyFill="1" applyBorder="1" applyAlignment="1" applyProtection="1">
      <alignment horizontal="center" vertical="center" wrapText="1"/>
    </xf>
    <xf numFmtId="0" fontId="0" fillId="2" borderId="94" xfId="0" applyFill="1" applyBorder="1" applyAlignment="1" applyProtection="1">
      <alignment horizontal="center" vertical="center" wrapText="1"/>
    </xf>
    <xf numFmtId="0" fontId="0" fillId="2" borderId="69" xfId="0" applyFill="1" applyBorder="1" applyAlignment="1" applyProtection="1">
      <alignment horizontal="center" vertical="center" wrapText="1"/>
    </xf>
    <xf numFmtId="4" fontId="21" fillId="2" borderId="38" xfId="0" applyNumberFormat="1" applyFont="1" applyFill="1" applyBorder="1" applyAlignment="1" applyProtection="1">
      <alignment horizontal="left" wrapText="1"/>
    </xf>
    <xf numFmtId="4" fontId="9" fillId="2" borderId="23" xfId="0" applyNumberFormat="1" applyFont="1" applyFill="1" applyBorder="1" applyAlignment="1" applyProtection="1">
      <alignment horizontal="center" wrapText="1"/>
      <protection hidden="1"/>
    </xf>
    <xf numFmtId="4" fontId="9" fillId="2" borderId="24" xfId="0" applyNumberFormat="1" applyFont="1" applyFill="1" applyBorder="1" applyAlignment="1" applyProtection="1">
      <alignment horizontal="center" wrapText="1"/>
      <protection hidden="1"/>
    </xf>
    <xf numFmtId="4" fontId="9" fillId="2" borderId="68" xfId="0" applyNumberFormat="1" applyFont="1" applyFill="1" applyBorder="1" applyAlignment="1" applyProtection="1">
      <alignment horizontal="center" wrapText="1"/>
      <protection hidden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14" fontId="0" fillId="2" borderId="2" xfId="0" applyNumberFormat="1" applyFill="1" applyBorder="1" applyAlignment="1" applyProtection="1">
      <alignment horizontal="center" vertical="center" wrapText="1"/>
      <protection locked="0"/>
    </xf>
    <xf numFmtId="0" fontId="11" fillId="2" borderId="6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38" fillId="2" borderId="0" xfId="0" applyFont="1" applyFill="1" applyBorder="1" applyAlignment="1" applyProtection="1">
      <alignment horizontal="center" vertical="center" wrapText="1"/>
      <protection locked="0"/>
    </xf>
    <xf numFmtId="14" fontId="3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94" xfId="0" applyFont="1" applyFill="1" applyBorder="1" applyAlignment="1" applyProtection="1">
      <alignment horizontal="center" vertical="center" wrapText="1"/>
    </xf>
    <xf numFmtId="0" fontId="10" fillId="2" borderId="70" xfId="0" applyFont="1" applyFill="1" applyBorder="1" applyAlignment="1" applyProtection="1">
      <alignment horizontal="center" vertical="center" wrapText="1"/>
      <protection hidden="1"/>
    </xf>
    <xf numFmtId="0" fontId="10" fillId="2" borderId="72" xfId="0" applyFont="1" applyFill="1" applyBorder="1" applyAlignment="1" applyProtection="1">
      <alignment horizontal="center" vertical="center" wrapText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2" borderId="7" xfId="0" applyFont="1" applyFill="1" applyBorder="1" applyAlignment="1" applyProtection="1">
      <alignment horizontal="center" vertical="center" wrapText="1"/>
      <protection hidden="1"/>
    </xf>
    <xf numFmtId="0" fontId="10" fillId="2" borderId="8" xfId="0" applyFont="1" applyFill="1" applyBorder="1" applyAlignment="1" applyProtection="1">
      <alignment horizontal="center" vertical="center" wrapText="1"/>
      <protection hidden="1"/>
    </xf>
    <xf numFmtId="0" fontId="10" fillId="9" borderId="70" xfId="0" applyFont="1" applyFill="1" applyBorder="1" applyAlignment="1" applyProtection="1">
      <alignment horizontal="center" vertical="center" wrapText="1"/>
      <protection hidden="1"/>
    </xf>
    <xf numFmtId="0" fontId="10" fillId="9" borderId="72" xfId="0" applyFont="1" applyFill="1" applyBorder="1" applyAlignment="1" applyProtection="1">
      <alignment horizontal="center" vertical="center" wrapText="1"/>
      <protection hidden="1"/>
    </xf>
    <xf numFmtId="0" fontId="11" fillId="2" borderId="4" xfId="0" applyFont="1" applyFill="1" applyBorder="1" applyAlignment="1" applyProtection="1">
      <alignment horizontal="center" vertical="center" wrapText="1"/>
    </xf>
    <xf numFmtId="0" fontId="10" fillId="2" borderId="30" xfId="0" applyFont="1" applyFill="1" applyBorder="1" applyAlignment="1" applyProtection="1">
      <alignment horizontal="center" vertical="center" wrapText="1"/>
      <protection hidden="1"/>
    </xf>
    <xf numFmtId="0" fontId="10" fillId="2" borderId="59" xfId="0" applyFont="1" applyFill="1" applyBorder="1" applyAlignment="1" applyProtection="1">
      <alignment horizontal="center" vertical="center" wrapText="1"/>
      <protection hidden="1"/>
    </xf>
    <xf numFmtId="0" fontId="10" fillId="2" borderId="31" xfId="0" applyFont="1" applyFill="1" applyBorder="1" applyAlignment="1" applyProtection="1">
      <alignment horizontal="center" vertical="center" wrapText="1"/>
      <protection hidden="1"/>
    </xf>
    <xf numFmtId="0" fontId="10" fillId="2" borderId="71" xfId="0" applyFont="1" applyFill="1" applyBorder="1" applyAlignment="1" applyProtection="1">
      <alignment horizontal="center" vertical="center" wrapText="1"/>
      <protection hidden="1"/>
    </xf>
    <xf numFmtId="0" fontId="9" fillId="2" borderId="73" xfId="0" applyFont="1" applyFill="1" applyBorder="1" applyAlignment="1" applyProtection="1">
      <alignment horizontal="center" vertical="center" wrapText="1"/>
      <protection hidden="1"/>
    </xf>
    <xf numFmtId="0" fontId="9" fillId="2" borderId="74" xfId="0" applyFont="1" applyFill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40" xfId="0" applyFont="1" applyFill="1" applyBorder="1" applyAlignment="1" applyProtection="1">
      <alignment horizontal="center" vertical="center" wrapText="1"/>
      <protection hidden="1"/>
    </xf>
    <xf numFmtId="0" fontId="9" fillId="2" borderId="38" xfId="0" applyFont="1" applyFill="1" applyBorder="1" applyAlignment="1" applyProtection="1">
      <alignment horizontal="center" vertical="center" wrapText="1"/>
      <protection hidden="1"/>
    </xf>
    <xf numFmtId="0" fontId="10" fillId="9" borderId="40" xfId="0" applyFont="1" applyFill="1" applyBorder="1" applyAlignment="1" applyProtection="1">
      <alignment horizontal="center" vertical="center" wrapText="1"/>
      <protection hidden="1"/>
    </xf>
    <xf numFmtId="0" fontId="10" fillId="9" borderId="38" xfId="0" applyFont="1" applyFill="1" applyBorder="1" applyAlignment="1" applyProtection="1">
      <alignment horizontal="center" vertical="center" wrapText="1"/>
      <protection hidden="1"/>
    </xf>
    <xf numFmtId="0" fontId="10" fillId="9" borderId="41" xfId="0" applyFont="1" applyFill="1" applyBorder="1" applyAlignment="1" applyProtection="1">
      <alignment horizontal="center" vertical="center" wrapText="1"/>
      <protection hidden="1"/>
    </xf>
  </cellXfs>
  <cellStyles count="7">
    <cellStyle name="Comma 2" xfId="1"/>
    <cellStyle name="Currency" xfId="5" builtinId="4"/>
    <cellStyle name="Normal" xfId="0" builtinId="0"/>
    <cellStyle name="Normal 2" xfId="6"/>
    <cellStyle name="Percent" xfId="4" builtinId="5"/>
    <cellStyle name="Κανονικό 2 6" xfId="2"/>
    <cellStyle name="Κανονικό 2 7" xfId="3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33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679758</xdr:colOff>
      <xdr:row>1</xdr:row>
      <xdr:rowOff>10725</xdr:rowOff>
    </xdr:from>
    <xdr:to>
      <xdr:col>7</xdr:col>
      <xdr:colOff>571499</xdr:colOff>
      <xdr:row>4</xdr:row>
      <xdr:rowOff>238685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567" y="382200"/>
          <a:ext cx="3650632" cy="107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0</xdr:row>
          <xdr:rowOff>85725</xdr:rowOff>
        </xdr:from>
        <xdr:to>
          <xdr:col>1</xdr:col>
          <xdr:colOff>619125</xdr:colOff>
          <xdr:row>2</xdr:row>
          <xdr:rowOff>352425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Z1289"/>
  <sheetViews>
    <sheetView tabSelected="1" topLeftCell="A7" zoomScaleNormal="100" workbookViewId="0">
      <selection activeCell="D26" sqref="D26:G26"/>
    </sheetView>
  </sheetViews>
  <sheetFormatPr defaultColWidth="16.140625" defaultRowHeight="15" zeroHeight="1" x14ac:dyDescent="0.25"/>
  <cols>
    <col min="1" max="1" width="4" style="375" customWidth="1"/>
    <col min="2" max="2" width="27.5703125" customWidth="1"/>
    <col min="3" max="3" width="2" customWidth="1"/>
    <col min="4" max="4" width="12.85546875" customWidth="1"/>
    <col min="5" max="5" width="12.5703125" customWidth="1"/>
    <col min="6" max="6" width="8.28515625" customWidth="1"/>
    <col min="7" max="7" width="14.28515625" customWidth="1"/>
    <col min="8" max="8" width="28.85546875" customWidth="1"/>
    <col min="9" max="9" width="11.7109375" customWidth="1"/>
    <col min="10" max="10" width="10.42578125" customWidth="1"/>
    <col min="11" max="11" width="1.7109375" customWidth="1"/>
    <col min="12" max="12" width="4.42578125" customWidth="1"/>
    <col min="13" max="51" width="16.140625" hidden="1" customWidth="1"/>
    <col min="52" max="58" width="16.140625" customWidth="1"/>
  </cols>
  <sheetData>
    <row r="1" spans="1:156" ht="29.25" customHeight="1" thickTop="1" x14ac:dyDescent="0.25">
      <c r="A1" s="133"/>
      <c r="B1" s="104"/>
      <c r="C1" s="105"/>
      <c r="D1" s="106"/>
      <c r="E1" s="106"/>
      <c r="F1" s="106"/>
      <c r="G1" s="106"/>
      <c r="H1" s="106"/>
      <c r="I1" s="106"/>
      <c r="J1" s="106"/>
      <c r="K1" s="107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3"/>
      <c r="DO1" s="133"/>
      <c r="DP1" s="133"/>
      <c r="DQ1" s="133"/>
      <c r="DR1" s="133"/>
      <c r="DS1" s="133"/>
      <c r="DT1" s="133"/>
      <c r="DU1" s="133"/>
      <c r="DV1" s="133"/>
      <c r="DW1" s="133"/>
      <c r="DX1" s="133"/>
      <c r="DY1" s="133"/>
      <c r="DZ1" s="133"/>
      <c r="EA1" s="133"/>
      <c r="EB1" s="133"/>
      <c r="EC1" s="133"/>
      <c r="ED1" s="133"/>
      <c r="EE1" s="133"/>
      <c r="EF1" s="133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</row>
    <row r="2" spans="1:156" ht="16.149999999999999" customHeight="1" x14ac:dyDescent="0.25">
      <c r="A2" s="133"/>
      <c r="B2" s="108"/>
      <c r="C2" s="109"/>
      <c r="D2" s="110"/>
      <c r="E2" s="110"/>
      <c r="F2" s="110"/>
      <c r="G2" s="110"/>
      <c r="H2" s="110"/>
      <c r="I2" s="110"/>
      <c r="J2" s="110"/>
      <c r="K2" s="111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</row>
    <row r="3" spans="1:156" ht="30" customHeight="1" x14ac:dyDescent="0.25">
      <c r="A3" s="133"/>
      <c r="B3" s="108"/>
      <c r="C3" s="109"/>
      <c r="D3" s="110"/>
      <c r="E3" s="110"/>
      <c r="F3" s="110"/>
      <c r="G3" s="110"/>
      <c r="H3" s="110"/>
      <c r="I3" s="110"/>
      <c r="J3" s="110"/>
      <c r="K3" s="111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</row>
    <row r="4" spans="1:156" ht="21" customHeight="1" x14ac:dyDescent="0.25">
      <c r="A4" s="133"/>
      <c r="B4" s="423" t="s">
        <v>0</v>
      </c>
      <c r="C4" s="424"/>
      <c r="D4" s="424"/>
      <c r="E4" s="424"/>
      <c r="F4" s="424"/>
      <c r="G4" s="110"/>
      <c r="H4" s="110"/>
      <c r="I4" s="110"/>
      <c r="J4" s="110"/>
      <c r="K4" s="111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</row>
    <row r="5" spans="1:156" ht="21" customHeight="1" x14ac:dyDescent="0.25">
      <c r="A5" s="133"/>
      <c r="B5" s="423" t="s">
        <v>70</v>
      </c>
      <c r="C5" s="424"/>
      <c r="D5" s="424"/>
      <c r="E5" s="424"/>
      <c r="F5" s="424"/>
      <c r="G5" s="110"/>
      <c r="H5" s="110"/>
      <c r="I5" s="110"/>
      <c r="J5" s="110"/>
      <c r="K5" s="111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</row>
    <row r="6" spans="1:156" ht="21" customHeight="1" x14ac:dyDescent="0.25">
      <c r="A6" s="133"/>
      <c r="B6" s="423" t="s">
        <v>71</v>
      </c>
      <c r="C6" s="424"/>
      <c r="D6" s="424"/>
      <c r="E6" s="424"/>
      <c r="F6" s="424"/>
      <c r="G6" s="110"/>
      <c r="H6" s="110"/>
      <c r="I6" s="110"/>
      <c r="J6" s="110"/>
      <c r="K6" s="111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</row>
    <row r="7" spans="1:156" ht="21" customHeight="1" x14ac:dyDescent="0.25">
      <c r="A7" s="133"/>
      <c r="B7" s="425" t="s">
        <v>72</v>
      </c>
      <c r="C7" s="426"/>
      <c r="D7" s="426"/>
      <c r="E7" s="426"/>
      <c r="F7" s="426"/>
      <c r="G7" s="110"/>
      <c r="H7" s="110"/>
      <c r="I7" s="110"/>
      <c r="J7" s="110"/>
      <c r="K7" s="111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371" t="s">
        <v>152</v>
      </c>
      <c r="BA7" s="133" t="str">
        <f>D26</f>
        <v>ΑΡΙΣΤΟΤΕΛΕΙΟ ΠΑΝΕΠΙΣΤΗΜΙΟ ΘΕΣΣΑΛΟΝΙΚΗΣ</v>
      </c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</row>
    <row r="8" spans="1:156" x14ac:dyDescent="0.25">
      <c r="A8" s="133"/>
      <c r="B8" s="112"/>
      <c r="C8" s="113"/>
      <c r="D8" s="113"/>
      <c r="E8" s="113"/>
      <c r="F8" s="113"/>
      <c r="G8" s="110"/>
      <c r="H8" s="110"/>
      <c r="I8" s="110"/>
      <c r="J8" s="110"/>
      <c r="K8" s="111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371" t="s">
        <v>153</v>
      </c>
      <c r="BA8" s="376" t="str">
        <f>IF(D28=0,"",D28)</f>
        <v/>
      </c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</row>
    <row r="9" spans="1:156" ht="15.75" thickBot="1" x14ac:dyDescent="0.3">
      <c r="A9" s="133"/>
      <c r="B9" s="108"/>
      <c r="C9" s="110"/>
      <c r="D9" s="110"/>
      <c r="E9" s="110"/>
      <c r="F9" s="110"/>
      <c r="G9" s="110"/>
      <c r="H9" s="110"/>
      <c r="I9" s="110"/>
      <c r="J9" s="110"/>
      <c r="K9" s="111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371" t="s">
        <v>154</v>
      </c>
      <c r="BA9" s="376" t="str">
        <f>IF(D29=0,"",D29)</f>
        <v/>
      </c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</row>
    <row r="10" spans="1:156" s="1" customFormat="1" ht="50.25" customHeight="1" thickTop="1" thickBot="1" x14ac:dyDescent="0.3">
      <c r="A10" s="137"/>
      <c r="B10" s="97" t="s">
        <v>1</v>
      </c>
      <c r="C10" s="127"/>
      <c r="D10" s="427" t="s">
        <v>138</v>
      </c>
      <c r="E10" s="428"/>
      <c r="F10" s="428"/>
      <c r="G10" s="428"/>
      <c r="H10" s="428"/>
      <c r="I10" s="428"/>
      <c r="J10" s="428"/>
      <c r="K10" s="429"/>
      <c r="L10" s="136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3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</row>
    <row r="11" spans="1:156" s="1" customFormat="1" ht="46.5" thickTop="1" thickBot="1" x14ac:dyDescent="0.3">
      <c r="A11" s="137"/>
      <c r="B11" s="114"/>
      <c r="C11" s="115"/>
      <c r="D11" s="116"/>
      <c r="E11" s="116"/>
      <c r="F11" s="116"/>
      <c r="G11" s="116"/>
      <c r="H11" s="115"/>
      <c r="I11" s="115"/>
      <c r="J11" s="115"/>
      <c r="K11" s="11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371" t="s">
        <v>179</v>
      </c>
      <c r="BA11" s="391">
        <f>I26</f>
        <v>0</v>
      </c>
      <c r="BB11" s="137" t="s">
        <v>156</v>
      </c>
      <c r="BC11" s="137"/>
      <c r="BD11" s="137" t="s">
        <v>48</v>
      </c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</row>
    <row r="12" spans="1:156" s="1" customFormat="1" ht="33.75" customHeight="1" thickTop="1" thickBot="1" x14ac:dyDescent="0.3">
      <c r="A12" s="137"/>
      <c r="B12" s="118" t="s">
        <v>5</v>
      </c>
      <c r="C12" s="119"/>
      <c r="D12" s="95" t="s">
        <v>34</v>
      </c>
      <c r="E12" s="102"/>
      <c r="F12" s="98" t="s">
        <v>35</v>
      </c>
      <c r="G12" s="103"/>
      <c r="H12" s="125"/>
      <c r="I12" s="125"/>
      <c r="J12" s="125"/>
      <c r="K12" s="126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371" t="s">
        <v>180</v>
      </c>
      <c r="BA12" s="391">
        <f>I28</f>
        <v>0</v>
      </c>
      <c r="BB12" s="137" t="s">
        <v>157</v>
      </c>
      <c r="BC12" s="137"/>
      <c r="BD12" s="137" t="s">
        <v>185</v>
      </c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</row>
    <row r="13" spans="1:156" s="4" customFormat="1" ht="10.9" customHeight="1" thickTop="1" thickBot="1" x14ac:dyDescent="0.3">
      <c r="A13" s="137"/>
      <c r="B13" s="118"/>
      <c r="C13" s="119"/>
      <c r="D13" s="120"/>
      <c r="E13" s="120"/>
      <c r="F13" s="120"/>
      <c r="G13" s="120"/>
      <c r="H13" s="121"/>
      <c r="I13" s="121"/>
      <c r="J13" s="121"/>
      <c r="K13" s="122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371" t="s">
        <v>181</v>
      </c>
      <c r="BA13" s="391">
        <f>I29</f>
        <v>0</v>
      </c>
      <c r="BB13" s="137" t="s">
        <v>158</v>
      </c>
      <c r="BC13" s="137"/>
      <c r="BD13" s="137" t="s">
        <v>186</v>
      </c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</row>
    <row r="14" spans="1:156" s="1" customFormat="1" ht="29.25" customHeight="1" thickTop="1" thickBot="1" x14ac:dyDescent="0.3">
      <c r="A14" s="137"/>
      <c r="B14" s="118" t="s">
        <v>2</v>
      </c>
      <c r="C14" s="119"/>
      <c r="D14" s="414"/>
      <c r="E14" s="415"/>
      <c r="F14" s="415"/>
      <c r="G14" s="415"/>
      <c r="H14" s="415"/>
      <c r="I14" s="415"/>
      <c r="J14" s="416"/>
      <c r="K14" s="122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 t="s">
        <v>159</v>
      </c>
      <c r="BC14" s="137"/>
      <c r="BD14" s="137" t="s">
        <v>187</v>
      </c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</row>
    <row r="15" spans="1:156" s="4" customFormat="1" ht="10.9" customHeight="1" thickTop="1" thickBot="1" x14ac:dyDescent="0.3">
      <c r="A15" s="137"/>
      <c r="B15" s="118"/>
      <c r="C15" s="119"/>
      <c r="D15" s="120"/>
      <c r="E15" s="120"/>
      <c r="F15" s="120"/>
      <c r="G15" s="120"/>
      <c r="H15" s="120"/>
      <c r="I15" s="120"/>
      <c r="J15" s="120"/>
      <c r="K15" s="122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 t="s">
        <v>163</v>
      </c>
      <c r="BC15" s="137"/>
      <c r="BD15" s="137" t="s">
        <v>188</v>
      </c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</row>
    <row r="16" spans="1:156" s="1" customFormat="1" ht="27.75" customHeight="1" thickTop="1" thickBot="1" x14ac:dyDescent="0.3">
      <c r="A16" s="137"/>
      <c r="B16" s="118" t="s">
        <v>3</v>
      </c>
      <c r="C16" s="119"/>
      <c r="D16" s="417"/>
      <c r="E16" s="418"/>
      <c r="F16" s="418"/>
      <c r="G16" s="418"/>
      <c r="H16" s="418"/>
      <c r="I16" s="418"/>
      <c r="J16" s="419"/>
      <c r="K16" s="122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 t="s">
        <v>162</v>
      </c>
      <c r="BC16" s="137"/>
      <c r="BD16" s="137" t="s">
        <v>189</v>
      </c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</row>
    <row r="17" spans="1:156" s="4" customFormat="1" ht="10.9" customHeight="1" thickTop="1" thickBot="1" x14ac:dyDescent="0.3">
      <c r="A17" s="137"/>
      <c r="B17" s="118"/>
      <c r="C17" s="119"/>
      <c r="D17" s="120"/>
      <c r="E17" s="120"/>
      <c r="F17" s="120"/>
      <c r="G17" s="120"/>
      <c r="H17" s="120"/>
      <c r="I17" s="120"/>
      <c r="J17" s="120"/>
      <c r="K17" s="122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 t="s">
        <v>160</v>
      </c>
      <c r="BC17" s="137"/>
      <c r="BD17" s="137" t="s">
        <v>190</v>
      </c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</row>
    <row r="18" spans="1:156" s="1" customFormat="1" ht="46.5" thickTop="1" thickBot="1" x14ac:dyDescent="0.3">
      <c r="A18" s="137"/>
      <c r="B18" s="118" t="s">
        <v>4</v>
      </c>
      <c r="C18" s="128"/>
      <c r="D18" s="417"/>
      <c r="E18" s="418"/>
      <c r="F18" s="418"/>
      <c r="G18" s="418"/>
      <c r="H18" s="418"/>
      <c r="I18" s="418"/>
      <c r="J18" s="419"/>
      <c r="K18" s="122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 t="s">
        <v>161</v>
      </c>
      <c r="BC18" s="137"/>
      <c r="BD18" s="137" t="s">
        <v>191</v>
      </c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</row>
    <row r="19" spans="1:156" s="4" customFormat="1" ht="10.9" customHeight="1" thickTop="1" thickBot="1" x14ac:dyDescent="0.3">
      <c r="A19" s="137"/>
      <c r="B19" s="118"/>
      <c r="C19" s="119"/>
      <c r="D19" s="120"/>
      <c r="E19" s="120"/>
      <c r="F19" s="120"/>
      <c r="G19" s="120"/>
      <c r="H19" s="120"/>
      <c r="I19" s="120"/>
      <c r="J19" s="120"/>
      <c r="K19" s="122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 t="s">
        <v>43</v>
      </c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</row>
    <row r="20" spans="1:156" s="1" customFormat="1" ht="29.45" customHeight="1" thickTop="1" thickBot="1" x14ac:dyDescent="0.3">
      <c r="A20" s="137"/>
      <c r="B20" s="118" t="s">
        <v>36</v>
      </c>
      <c r="C20" s="128"/>
      <c r="D20" s="417"/>
      <c r="E20" s="418"/>
      <c r="F20" s="418"/>
      <c r="G20" s="418"/>
      <c r="H20" s="418"/>
      <c r="I20" s="418"/>
      <c r="J20" s="419"/>
      <c r="K20" s="122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 t="s">
        <v>44</v>
      </c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8" t="str">
        <f>D26</f>
        <v>ΑΡΙΣΤΟΤΕΛΕΙΟ ΠΑΝΕΠΙΣΤΗΜΙΟ ΘΕΣΣΑΛΟΝΙΚΗΣ</v>
      </c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</row>
    <row r="21" spans="1:156" s="4" customFormat="1" ht="28.5" customHeight="1" thickTop="1" x14ac:dyDescent="0.25">
      <c r="A21" s="137"/>
      <c r="B21" s="118"/>
      <c r="C21" s="119"/>
      <c r="D21" s="131"/>
      <c r="E21" s="131"/>
      <c r="F21" s="131"/>
      <c r="G21" s="131"/>
      <c r="H21" s="131"/>
      <c r="I21" s="131"/>
      <c r="J21" s="131"/>
      <c r="K21" s="122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 t="s">
        <v>45</v>
      </c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50">
        <f>+D28</f>
        <v>0</v>
      </c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</row>
    <row r="22" spans="1:156" s="5" customFormat="1" ht="28.5" customHeight="1" thickBot="1" x14ac:dyDescent="0.3">
      <c r="A22" s="137"/>
      <c r="B22" s="374"/>
      <c r="C22" s="119"/>
      <c r="D22" s="121"/>
      <c r="E22" s="121"/>
      <c r="F22" s="121"/>
      <c r="G22" s="121"/>
      <c r="H22" s="121"/>
      <c r="I22" s="121"/>
      <c r="J22" s="121"/>
      <c r="K22" s="122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 t="s">
        <v>46</v>
      </c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</row>
    <row r="23" spans="1:156" s="1" customFormat="1" ht="46.5" customHeight="1" thickTop="1" thickBot="1" x14ac:dyDescent="0.3">
      <c r="A23" s="137"/>
      <c r="B23" s="358" t="s">
        <v>175</v>
      </c>
      <c r="C23" s="128"/>
      <c r="D23" s="420"/>
      <c r="E23" s="421"/>
      <c r="F23" s="421"/>
      <c r="G23" s="421"/>
      <c r="H23" s="421"/>
      <c r="I23" s="421"/>
      <c r="J23" s="422"/>
      <c r="K23" s="122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 t="s">
        <v>47</v>
      </c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50" t="str">
        <f>+IF(D29=0,"", D29)</f>
        <v/>
      </c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</row>
    <row r="24" spans="1:156" s="4" customFormat="1" ht="10.9" customHeight="1" thickTop="1" x14ac:dyDescent="0.25">
      <c r="A24" s="137"/>
      <c r="B24" s="118"/>
      <c r="C24" s="119"/>
      <c r="D24" s="131"/>
      <c r="E24" s="131"/>
      <c r="F24" s="131"/>
      <c r="G24" s="131"/>
      <c r="H24" s="131"/>
      <c r="I24" s="131"/>
      <c r="J24" s="131"/>
      <c r="K24" s="122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</row>
    <row r="25" spans="1:156" s="5" customFormat="1" ht="10.9" customHeight="1" thickBot="1" x14ac:dyDescent="0.3">
      <c r="A25" s="137"/>
      <c r="B25" s="358"/>
      <c r="C25" s="119"/>
      <c r="D25" s="121"/>
      <c r="E25" s="360"/>
      <c r="F25" s="360"/>
      <c r="G25" s="360"/>
      <c r="H25" s="360"/>
      <c r="I25" s="360"/>
      <c r="J25" s="360"/>
      <c r="K25" s="122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</row>
    <row r="26" spans="1:156" ht="38.25" customHeight="1" thickTop="1" thickBot="1" x14ac:dyDescent="0.3">
      <c r="A26" s="133"/>
      <c r="B26" s="118" t="s">
        <v>21</v>
      </c>
      <c r="C26" s="128"/>
      <c r="D26" s="411" t="s">
        <v>48</v>
      </c>
      <c r="E26" s="412"/>
      <c r="F26" s="412"/>
      <c r="G26" s="413"/>
      <c r="H26" s="363" t="s">
        <v>142</v>
      </c>
      <c r="I26" s="409"/>
      <c r="J26" s="410"/>
      <c r="K26" s="122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</row>
    <row r="27" spans="1:156" ht="17.25" thickTop="1" thickBot="1" x14ac:dyDescent="0.3">
      <c r="A27" s="133"/>
      <c r="B27" s="123"/>
      <c r="C27" s="125"/>
      <c r="D27" s="132"/>
      <c r="E27" s="125"/>
      <c r="F27" s="125"/>
      <c r="G27" s="125"/>
      <c r="H27" s="125"/>
      <c r="I27" s="125"/>
      <c r="J27" s="125"/>
      <c r="K27" s="126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</row>
    <row r="28" spans="1:156" s="5" customFormat="1" ht="45" customHeight="1" thickTop="1" thickBot="1" x14ac:dyDescent="0.3">
      <c r="A28" s="137"/>
      <c r="B28" s="358" t="s">
        <v>140</v>
      </c>
      <c r="C28" s="119"/>
      <c r="D28" s="411"/>
      <c r="E28" s="412"/>
      <c r="F28" s="412"/>
      <c r="G28" s="413"/>
      <c r="H28" s="363" t="s">
        <v>143</v>
      </c>
      <c r="I28" s="409"/>
      <c r="J28" s="410"/>
      <c r="K28" s="122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373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</row>
    <row r="29" spans="1:156" s="5" customFormat="1" ht="39.75" customHeight="1" thickTop="1" thickBot="1" x14ac:dyDescent="0.3">
      <c r="A29" s="137"/>
      <c r="B29" s="358" t="s">
        <v>141</v>
      </c>
      <c r="C29" s="119"/>
      <c r="D29" s="411"/>
      <c r="E29" s="412"/>
      <c r="F29" s="412"/>
      <c r="G29" s="413"/>
      <c r="H29" s="363" t="s">
        <v>144</v>
      </c>
      <c r="I29" s="440"/>
      <c r="J29" s="441"/>
      <c r="K29" s="122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3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</row>
    <row r="30" spans="1:156" s="5" customFormat="1" ht="12" customHeight="1" thickTop="1" thickBot="1" x14ac:dyDescent="0.3">
      <c r="A30" s="137"/>
      <c r="B30" s="358"/>
      <c r="C30" s="119"/>
      <c r="D30" s="120"/>
      <c r="E30" s="360"/>
      <c r="F30" s="360"/>
      <c r="G30" s="360"/>
      <c r="H30" s="360"/>
      <c r="I30" s="360"/>
      <c r="J30" s="360"/>
      <c r="K30" s="122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3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</row>
    <row r="31" spans="1:156" s="1" customFormat="1" ht="17.25" thickTop="1" thickBot="1" x14ac:dyDescent="0.3">
      <c r="A31" s="137"/>
      <c r="B31" s="118" t="s">
        <v>98</v>
      </c>
      <c r="C31" s="128"/>
      <c r="D31" s="96" t="s">
        <v>177</v>
      </c>
      <c r="E31" s="115"/>
      <c r="F31" s="115"/>
      <c r="G31" s="115"/>
      <c r="H31" s="115"/>
      <c r="I31" s="115"/>
      <c r="J31" s="115"/>
      <c r="K31" s="11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3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</row>
    <row r="32" spans="1:156" s="5" customFormat="1" ht="15.75" customHeight="1" thickTop="1" thickBot="1" x14ac:dyDescent="0.3">
      <c r="A32" s="137"/>
      <c r="B32" s="358"/>
      <c r="C32" s="128"/>
      <c r="D32" s="115"/>
      <c r="E32" s="115"/>
      <c r="F32" s="129"/>
      <c r="G32" s="115"/>
      <c r="H32" s="115"/>
      <c r="I32" s="115"/>
      <c r="J32" s="115"/>
      <c r="K32" s="11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3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</row>
    <row r="33" spans="1:156" ht="25.5" customHeight="1" thickTop="1" thickBot="1" x14ac:dyDescent="0.3">
      <c r="A33" s="133"/>
      <c r="B33" s="439" t="s">
        <v>147</v>
      </c>
      <c r="C33" s="129"/>
      <c r="D33" s="431" t="s">
        <v>122</v>
      </c>
      <c r="E33" s="432"/>
      <c r="F33" s="433"/>
      <c r="G33" s="125"/>
      <c r="H33" s="434" t="s">
        <v>123</v>
      </c>
      <c r="I33" s="435"/>
      <c r="J33" s="436"/>
      <c r="K33" s="126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</row>
    <row r="34" spans="1:156" ht="44.25" customHeight="1" thickTop="1" thickBot="1" x14ac:dyDescent="0.3">
      <c r="A34" s="133"/>
      <c r="B34" s="439"/>
      <c r="C34" s="125"/>
      <c r="D34" s="100" t="s">
        <v>33</v>
      </c>
      <c r="E34" s="417"/>
      <c r="F34" s="418"/>
      <c r="G34" s="123"/>
      <c r="H34" s="100" t="s">
        <v>33</v>
      </c>
      <c r="I34" s="417"/>
      <c r="J34" s="419"/>
      <c r="K34" s="126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</row>
    <row r="35" spans="1:156" ht="40.5" customHeight="1" thickTop="1" thickBot="1" x14ac:dyDescent="0.3">
      <c r="A35" s="133"/>
      <c r="B35" s="439"/>
      <c r="C35" s="125"/>
      <c r="D35" s="99" t="s">
        <v>22</v>
      </c>
      <c r="E35" s="417"/>
      <c r="F35" s="418"/>
      <c r="G35" s="123"/>
      <c r="H35" s="100" t="s">
        <v>31</v>
      </c>
      <c r="I35" s="417"/>
      <c r="J35" s="419"/>
      <c r="K35" s="126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</row>
    <row r="36" spans="1:156" ht="25.5" customHeight="1" thickTop="1" thickBot="1" x14ac:dyDescent="0.3">
      <c r="A36" s="133"/>
      <c r="B36" s="108"/>
      <c r="C36" s="110"/>
      <c r="D36" s="99" t="s">
        <v>23</v>
      </c>
      <c r="E36" s="417"/>
      <c r="F36" s="419"/>
      <c r="G36" s="110"/>
      <c r="H36" s="100" t="s">
        <v>22</v>
      </c>
      <c r="I36" s="417"/>
      <c r="J36" s="419"/>
      <c r="K36" s="111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</row>
    <row r="37" spans="1:156" ht="24.75" customHeight="1" thickTop="1" thickBot="1" x14ac:dyDescent="0.3">
      <c r="A37" s="133"/>
      <c r="B37" s="108"/>
      <c r="C37" s="110"/>
      <c r="D37" s="101" t="s">
        <v>29</v>
      </c>
      <c r="E37" s="417"/>
      <c r="F37" s="419"/>
      <c r="G37" s="110"/>
      <c r="H37" s="100" t="s">
        <v>23</v>
      </c>
      <c r="I37" s="417"/>
      <c r="J37" s="419"/>
      <c r="K37" s="111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</row>
    <row r="38" spans="1:156" ht="21" customHeight="1" thickTop="1" thickBot="1" x14ac:dyDescent="0.3">
      <c r="A38" s="133"/>
      <c r="B38" s="108"/>
      <c r="C38" s="110"/>
      <c r="D38" s="101" t="s">
        <v>30</v>
      </c>
      <c r="E38" s="417"/>
      <c r="F38" s="419"/>
      <c r="G38" s="110"/>
      <c r="H38" s="119"/>
      <c r="I38" s="135"/>
      <c r="J38" s="135"/>
      <c r="K38" s="111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3"/>
      <c r="DU38" s="133"/>
      <c r="DV38" s="133"/>
      <c r="DW38" s="133"/>
      <c r="DX38" s="133"/>
      <c r="DY38" s="133"/>
      <c r="DZ38" s="133"/>
      <c r="EA38" s="133"/>
      <c r="EB38" s="133"/>
      <c r="EC38" s="133"/>
      <c r="ED38" s="133"/>
      <c r="EE38" s="133"/>
      <c r="EF38" s="133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</row>
    <row r="39" spans="1:156" ht="21" customHeight="1" thickTop="1" x14ac:dyDescent="0.25">
      <c r="A39" s="133"/>
      <c r="B39" s="108"/>
      <c r="C39" s="110"/>
      <c r="D39" s="133"/>
      <c r="E39" s="133"/>
      <c r="F39" s="133"/>
      <c r="G39" s="110"/>
      <c r="H39" s="119"/>
      <c r="I39" s="135"/>
      <c r="J39" s="135"/>
      <c r="K39" s="111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</row>
    <row r="40" spans="1:156" ht="21" customHeight="1" thickBot="1" x14ac:dyDescent="0.3">
      <c r="A40" s="133"/>
      <c r="B40" s="108"/>
      <c r="C40" s="110"/>
      <c r="D40" s="133"/>
      <c r="E40" s="133"/>
      <c r="F40" s="133"/>
      <c r="G40" s="110"/>
      <c r="H40" s="119"/>
      <c r="I40" s="135"/>
      <c r="J40" s="135"/>
      <c r="K40" s="111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</row>
    <row r="41" spans="1:156" ht="21" customHeight="1" thickTop="1" thickBot="1" x14ac:dyDescent="0.3">
      <c r="A41" s="133"/>
      <c r="B41" s="108"/>
      <c r="C41" s="110"/>
      <c r="D41" s="437" t="s">
        <v>114</v>
      </c>
      <c r="E41" s="437"/>
      <c r="F41" s="437"/>
      <c r="G41" s="110"/>
      <c r="H41" s="119"/>
      <c r="I41" s="135"/>
      <c r="J41" s="135"/>
      <c r="K41" s="111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</row>
    <row r="42" spans="1:156" ht="37.5" customHeight="1" thickTop="1" thickBot="1" x14ac:dyDescent="0.3">
      <c r="A42" s="133"/>
      <c r="B42" s="133"/>
      <c r="C42" s="133"/>
      <c r="D42" s="100" t="s">
        <v>33</v>
      </c>
      <c r="E42" s="430"/>
      <c r="F42" s="430"/>
      <c r="G42" s="110"/>
      <c r="H42" s="119"/>
      <c r="I42" s="135"/>
      <c r="J42" s="135"/>
      <c r="K42" s="111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</row>
    <row r="43" spans="1:156" ht="61.5" customHeight="1" thickTop="1" thickBot="1" x14ac:dyDescent="0.3">
      <c r="A43" s="133"/>
      <c r="B43" s="133"/>
      <c r="C43" s="133"/>
      <c r="D43" s="101" t="s">
        <v>29</v>
      </c>
      <c r="E43" s="438"/>
      <c r="F43" s="438"/>
      <c r="G43" s="110"/>
      <c r="H43" s="119"/>
      <c r="I43" s="135"/>
      <c r="J43" s="135"/>
      <c r="K43" s="111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</row>
    <row r="44" spans="1:156" ht="42.75" customHeight="1" thickTop="1" thickBot="1" x14ac:dyDescent="0.3">
      <c r="A44" s="133"/>
      <c r="B44" s="133"/>
      <c r="C44" s="133"/>
      <c r="D44" s="101" t="s">
        <v>30</v>
      </c>
      <c r="E44" s="430"/>
      <c r="F44" s="430"/>
      <c r="G44" s="110"/>
      <c r="H44" s="119"/>
      <c r="I44" s="135"/>
      <c r="J44" s="135"/>
      <c r="K44" s="111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</row>
    <row r="45" spans="1:156" ht="74.25" customHeight="1" thickTop="1" x14ac:dyDescent="0.25">
      <c r="A45" s="133"/>
      <c r="B45" s="133"/>
      <c r="C45" s="133"/>
      <c r="D45" s="133"/>
      <c r="E45" s="133"/>
      <c r="F45" s="133"/>
      <c r="G45" s="110"/>
      <c r="H45" s="119"/>
      <c r="I45" s="135"/>
      <c r="J45" s="135"/>
      <c r="K45" s="111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</row>
    <row r="46" spans="1:156" ht="44.25" customHeight="1" thickBot="1" x14ac:dyDescent="0.3">
      <c r="A46" s="133"/>
      <c r="B46" s="124"/>
      <c r="C46" s="130"/>
      <c r="D46" s="130"/>
      <c r="E46" s="130"/>
      <c r="F46" s="130"/>
      <c r="G46" s="130"/>
      <c r="H46" s="130"/>
      <c r="I46" s="130"/>
      <c r="J46" s="130"/>
      <c r="K46" s="134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3"/>
      <c r="DU46" s="133"/>
      <c r="DV46" s="133"/>
      <c r="DW46" s="133"/>
      <c r="DX46" s="133"/>
      <c r="DY46" s="133"/>
      <c r="DZ46" s="133"/>
      <c r="EA46" s="133"/>
      <c r="EB46" s="133"/>
      <c r="EC46" s="133"/>
      <c r="ED46" s="133"/>
      <c r="EE46" s="133"/>
      <c r="EF46" s="133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</row>
    <row r="47" spans="1:156" s="133" customFormat="1" ht="15.75" thickTop="1" x14ac:dyDescent="0.25"/>
    <row r="48" spans="1:156" s="133" customFormat="1" x14ac:dyDescent="0.25"/>
    <row r="49" s="133" customFormat="1" ht="30" customHeight="1" x14ac:dyDescent="0.25"/>
    <row r="50" s="133" customFormat="1" ht="36.75" customHeight="1" x14ac:dyDescent="0.25"/>
    <row r="51" s="133" customFormat="1" ht="44.25" hidden="1" customHeight="1" x14ac:dyDescent="0.25"/>
    <row r="52" s="133" customFormat="1" ht="44.25" hidden="1" customHeight="1" x14ac:dyDescent="0.25"/>
    <row r="53" s="133" customFormat="1" ht="44.25" hidden="1" customHeight="1" x14ac:dyDescent="0.25"/>
    <row r="54" s="133" customFormat="1" ht="44.25" hidden="1" customHeight="1" x14ac:dyDescent="0.25"/>
    <row r="55" s="133" customFormat="1" ht="44.25" hidden="1" customHeight="1" x14ac:dyDescent="0.25"/>
    <row r="56" s="133" customFormat="1" ht="44.25" hidden="1" customHeight="1" x14ac:dyDescent="0.25"/>
    <row r="57" s="133" customFormat="1" ht="44.25" hidden="1" customHeight="1" x14ac:dyDescent="0.25"/>
    <row r="58" s="133" customFormat="1" ht="44.25" hidden="1" customHeight="1" x14ac:dyDescent="0.25"/>
    <row r="59" s="133" customFormat="1" ht="44.25" hidden="1" customHeight="1" x14ac:dyDescent="0.25"/>
    <row r="60" s="133" customFormat="1" ht="44.25" hidden="1" customHeight="1" x14ac:dyDescent="0.25"/>
    <row r="61" s="133" customFormat="1" ht="44.25" hidden="1" customHeight="1" x14ac:dyDescent="0.25"/>
    <row r="62" s="133" customFormat="1" ht="44.25" hidden="1" customHeight="1" x14ac:dyDescent="0.25"/>
    <row r="63" s="133" customFormat="1" ht="44.25" hidden="1" customHeight="1" x14ac:dyDescent="0.25"/>
    <row r="64" s="133" customFormat="1" ht="44.25" hidden="1" customHeight="1" x14ac:dyDescent="0.25"/>
    <row r="65" s="133" customFormat="1" ht="44.25" hidden="1" customHeight="1" x14ac:dyDescent="0.25"/>
    <row r="66" s="133" customFormat="1" ht="44.25" hidden="1" customHeight="1" x14ac:dyDescent="0.25"/>
    <row r="67" s="133" customFormat="1" ht="44.25" hidden="1" customHeight="1" x14ac:dyDescent="0.25"/>
    <row r="68" s="133" customFormat="1" ht="44.25" hidden="1" customHeight="1" x14ac:dyDescent="0.25"/>
    <row r="69" s="133" customFormat="1" ht="44.25" hidden="1" customHeight="1" x14ac:dyDescent="0.25"/>
    <row r="70" s="133" customFormat="1" ht="44.25" hidden="1" customHeight="1" x14ac:dyDescent="0.25"/>
    <row r="71" s="133" customFormat="1" ht="44.25" hidden="1" customHeight="1" x14ac:dyDescent="0.25"/>
    <row r="72" s="133" customFormat="1" ht="44.25" hidden="1" customHeight="1" x14ac:dyDescent="0.25"/>
    <row r="73" s="133" customFormat="1" ht="44.25" hidden="1" customHeight="1" x14ac:dyDescent="0.25"/>
    <row r="74" s="133" customFormat="1" ht="44.25" hidden="1" customHeight="1" x14ac:dyDescent="0.25"/>
    <row r="75" s="133" customFormat="1" ht="44.25" hidden="1" customHeight="1" x14ac:dyDescent="0.25"/>
    <row r="76" s="133" customFormat="1" ht="44.25" hidden="1" customHeight="1" x14ac:dyDescent="0.25"/>
    <row r="77" s="133" customFormat="1" ht="44.25" hidden="1" customHeight="1" x14ac:dyDescent="0.25"/>
    <row r="78" s="133" customFormat="1" ht="44.25" hidden="1" customHeight="1" x14ac:dyDescent="0.25"/>
    <row r="79" s="133" customFormat="1" ht="44.25" hidden="1" customHeight="1" x14ac:dyDescent="0.25"/>
    <row r="80" s="133" customFormat="1" ht="44.25" hidden="1" customHeight="1" x14ac:dyDescent="0.25"/>
    <row r="81" s="133" customFormat="1" hidden="1" x14ac:dyDescent="0.25"/>
    <row r="82" s="133" customFormat="1" hidden="1" x14ac:dyDescent="0.25"/>
    <row r="83" s="133" customFormat="1" hidden="1" x14ac:dyDescent="0.25"/>
    <row r="84" s="133" customFormat="1" hidden="1" x14ac:dyDescent="0.25"/>
    <row r="85" s="133" customFormat="1" hidden="1" x14ac:dyDescent="0.25"/>
    <row r="86" s="133" customFormat="1" hidden="1" x14ac:dyDescent="0.25"/>
    <row r="87" s="133" customFormat="1" hidden="1" x14ac:dyDescent="0.25"/>
    <row r="88" s="133" customFormat="1" hidden="1" x14ac:dyDescent="0.25"/>
    <row r="89" s="133" customFormat="1" hidden="1" x14ac:dyDescent="0.25"/>
    <row r="90" s="133" customFormat="1" hidden="1" x14ac:dyDescent="0.25"/>
    <row r="91" s="133" customFormat="1" hidden="1" x14ac:dyDescent="0.25"/>
    <row r="92" s="133" customFormat="1" hidden="1" x14ac:dyDescent="0.25"/>
    <row r="93" s="133" customFormat="1" hidden="1" x14ac:dyDescent="0.25"/>
    <row r="94" s="133" customFormat="1" hidden="1" x14ac:dyDescent="0.25"/>
    <row r="95" s="133" customFormat="1" hidden="1" x14ac:dyDescent="0.25"/>
    <row r="96" s="133" customFormat="1" hidden="1" x14ac:dyDescent="0.25"/>
    <row r="97" s="133" customFormat="1" hidden="1" x14ac:dyDescent="0.25"/>
    <row r="98" s="133" customFormat="1" hidden="1" x14ac:dyDescent="0.25"/>
    <row r="99" s="133" customFormat="1" hidden="1" x14ac:dyDescent="0.25"/>
    <row r="100" s="133" customFormat="1" hidden="1" x14ac:dyDescent="0.25"/>
    <row r="101" s="133" customFormat="1" hidden="1" x14ac:dyDescent="0.25"/>
    <row r="102" s="133" customFormat="1" hidden="1" x14ac:dyDescent="0.25"/>
    <row r="103" s="133" customFormat="1" hidden="1" x14ac:dyDescent="0.25"/>
    <row r="104" s="133" customFormat="1" hidden="1" x14ac:dyDescent="0.25"/>
    <row r="105" s="133" customFormat="1" hidden="1" x14ac:dyDescent="0.25"/>
    <row r="106" s="133" customFormat="1" hidden="1" x14ac:dyDescent="0.25"/>
    <row r="107" s="133" customFormat="1" hidden="1" x14ac:dyDescent="0.25"/>
    <row r="108" s="133" customFormat="1" hidden="1" x14ac:dyDescent="0.25"/>
    <row r="109" s="133" customFormat="1" hidden="1" x14ac:dyDescent="0.25"/>
    <row r="110" s="133" customFormat="1" hidden="1" x14ac:dyDescent="0.25"/>
    <row r="111" s="133" customFormat="1" hidden="1" x14ac:dyDescent="0.25"/>
    <row r="112" s="133" customFormat="1" hidden="1" x14ac:dyDescent="0.25"/>
    <row r="113" s="133" customFormat="1" hidden="1" x14ac:dyDescent="0.25"/>
    <row r="114" s="133" customFormat="1" hidden="1" x14ac:dyDescent="0.25"/>
    <row r="115" s="133" customFormat="1" hidden="1" x14ac:dyDescent="0.25"/>
    <row r="116" s="133" customFormat="1" hidden="1" x14ac:dyDescent="0.25"/>
    <row r="117" s="133" customFormat="1" hidden="1" x14ac:dyDescent="0.25"/>
    <row r="118" s="133" customFormat="1" hidden="1" x14ac:dyDescent="0.25"/>
    <row r="119" s="133" customFormat="1" hidden="1" x14ac:dyDescent="0.25"/>
    <row r="120" s="133" customFormat="1" hidden="1" x14ac:dyDescent="0.25"/>
    <row r="121" s="133" customFormat="1" hidden="1" x14ac:dyDescent="0.25"/>
    <row r="122" s="133" customFormat="1" hidden="1" x14ac:dyDescent="0.25"/>
    <row r="123" s="133" customFormat="1" hidden="1" x14ac:dyDescent="0.25"/>
    <row r="124" s="133" customFormat="1" hidden="1" x14ac:dyDescent="0.25"/>
    <row r="125" s="133" customFormat="1" hidden="1" x14ac:dyDescent="0.25"/>
    <row r="126" s="133" customFormat="1" hidden="1" x14ac:dyDescent="0.25"/>
    <row r="127" s="133" customFormat="1" hidden="1" x14ac:dyDescent="0.25"/>
    <row r="128" s="133" customFormat="1" hidden="1" x14ac:dyDescent="0.25"/>
    <row r="129" s="133" customFormat="1" hidden="1" x14ac:dyDescent="0.25"/>
    <row r="130" s="133" customFormat="1" hidden="1" x14ac:dyDescent="0.25"/>
    <row r="131" s="133" customFormat="1" hidden="1" x14ac:dyDescent="0.25"/>
    <row r="132" s="133" customFormat="1" hidden="1" x14ac:dyDescent="0.25"/>
    <row r="133" s="133" customFormat="1" hidden="1" x14ac:dyDescent="0.25"/>
    <row r="134" s="133" customFormat="1" hidden="1" x14ac:dyDescent="0.25"/>
    <row r="135" s="133" customFormat="1" hidden="1" x14ac:dyDescent="0.25"/>
    <row r="136" s="133" customFormat="1" hidden="1" x14ac:dyDescent="0.25"/>
    <row r="137" s="133" customFormat="1" hidden="1" x14ac:dyDescent="0.25"/>
    <row r="138" s="133" customFormat="1" hidden="1" x14ac:dyDescent="0.25"/>
    <row r="139" s="133" customFormat="1" hidden="1" x14ac:dyDescent="0.25"/>
    <row r="140" s="133" customFormat="1" hidden="1" x14ac:dyDescent="0.25"/>
    <row r="141" s="133" customFormat="1" hidden="1" x14ac:dyDescent="0.25"/>
    <row r="142" s="133" customFormat="1" hidden="1" x14ac:dyDescent="0.25"/>
    <row r="143" s="133" customFormat="1" hidden="1" x14ac:dyDescent="0.25"/>
    <row r="144" s="133" customFormat="1" hidden="1" x14ac:dyDescent="0.25"/>
    <row r="145" s="133" customFormat="1" hidden="1" x14ac:dyDescent="0.25"/>
    <row r="146" s="133" customFormat="1" hidden="1" x14ac:dyDescent="0.25"/>
    <row r="147" s="133" customFormat="1" hidden="1" x14ac:dyDescent="0.25"/>
    <row r="148" s="133" customFormat="1" hidden="1" x14ac:dyDescent="0.25"/>
    <row r="149" s="133" customFormat="1" hidden="1" x14ac:dyDescent="0.25"/>
    <row r="150" s="133" customFormat="1" hidden="1" x14ac:dyDescent="0.25"/>
    <row r="151" s="133" customFormat="1" hidden="1" x14ac:dyDescent="0.25"/>
    <row r="152" s="133" customFormat="1" hidden="1" x14ac:dyDescent="0.25"/>
    <row r="153" s="133" customFormat="1" hidden="1" x14ac:dyDescent="0.25"/>
    <row r="154" s="133" customFormat="1" hidden="1" x14ac:dyDescent="0.25"/>
    <row r="155" s="133" customFormat="1" hidden="1" x14ac:dyDescent="0.25"/>
    <row r="156" s="133" customFormat="1" hidden="1" x14ac:dyDescent="0.25"/>
    <row r="157" s="133" customFormat="1" hidden="1" x14ac:dyDescent="0.25"/>
    <row r="158" s="133" customFormat="1" hidden="1" x14ac:dyDescent="0.25"/>
    <row r="159" s="133" customFormat="1" hidden="1" x14ac:dyDescent="0.25"/>
    <row r="160" s="133" customFormat="1" hidden="1" x14ac:dyDescent="0.25"/>
    <row r="161" s="133" customFormat="1" hidden="1" x14ac:dyDescent="0.25"/>
    <row r="162" s="133" customFormat="1" hidden="1" x14ac:dyDescent="0.25"/>
    <row r="163" s="133" customFormat="1" hidden="1" x14ac:dyDescent="0.25"/>
    <row r="164" s="133" customFormat="1" hidden="1" x14ac:dyDescent="0.25"/>
    <row r="165" s="133" customFormat="1" hidden="1" x14ac:dyDescent="0.25"/>
    <row r="166" s="133" customFormat="1" hidden="1" x14ac:dyDescent="0.25"/>
    <row r="167" s="133" customFormat="1" hidden="1" x14ac:dyDescent="0.25"/>
    <row r="168" s="133" customFormat="1" hidden="1" x14ac:dyDescent="0.25"/>
    <row r="169" s="133" customFormat="1" hidden="1" x14ac:dyDescent="0.25"/>
    <row r="170" s="133" customFormat="1" hidden="1" x14ac:dyDescent="0.25"/>
    <row r="171" s="133" customFormat="1" hidden="1" x14ac:dyDescent="0.25"/>
    <row r="172" s="133" customFormat="1" hidden="1" x14ac:dyDescent="0.25"/>
    <row r="173" s="133" customFormat="1" hidden="1" x14ac:dyDescent="0.25"/>
    <row r="174" s="133" customFormat="1" hidden="1" x14ac:dyDescent="0.25"/>
    <row r="175" s="133" customFormat="1" hidden="1" x14ac:dyDescent="0.25"/>
    <row r="176" s="133" customFormat="1" hidden="1" x14ac:dyDescent="0.25"/>
    <row r="177" s="133" customFormat="1" hidden="1" x14ac:dyDescent="0.25"/>
    <row r="178" s="133" customFormat="1" hidden="1" x14ac:dyDescent="0.25"/>
    <row r="179" s="133" customFormat="1" hidden="1" x14ac:dyDescent="0.25"/>
    <row r="180" s="133" customFormat="1" hidden="1" x14ac:dyDescent="0.25"/>
    <row r="181" s="133" customFormat="1" hidden="1" x14ac:dyDescent="0.25"/>
    <row r="182" s="133" customFormat="1" hidden="1" x14ac:dyDescent="0.25"/>
    <row r="183" s="133" customFormat="1" hidden="1" x14ac:dyDescent="0.25"/>
    <row r="184" s="133" customFormat="1" hidden="1" x14ac:dyDescent="0.25"/>
    <row r="185" s="133" customFormat="1" hidden="1" x14ac:dyDescent="0.25"/>
    <row r="186" s="133" customFormat="1" hidden="1" x14ac:dyDescent="0.25"/>
    <row r="187" s="133" customFormat="1" hidden="1" x14ac:dyDescent="0.25"/>
    <row r="188" s="133" customFormat="1" hidden="1" x14ac:dyDescent="0.25"/>
    <row r="189" s="133" customFormat="1" hidden="1" x14ac:dyDescent="0.25"/>
    <row r="190" s="133" customFormat="1" hidden="1" x14ac:dyDescent="0.25"/>
    <row r="191" s="133" customFormat="1" hidden="1" x14ac:dyDescent="0.25"/>
    <row r="192" s="133" customFormat="1" hidden="1" x14ac:dyDescent="0.25"/>
    <row r="193" s="133" customFormat="1" hidden="1" x14ac:dyDescent="0.25"/>
    <row r="194" s="133" customFormat="1" hidden="1" x14ac:dyDescent="0.25"/>
    <row r="195" s="133" customFormat="1" hidden="1" x14ac:dyDescent="0.25"/>
    <row r="196" s="133" customFormat="1" hidden="1" x14ac:dyDescent="0.25"/>
    <row r="197" s="133" customFormat="1" hidden="1" x14ac:dyDescent="0.25"/>
    <row r="198" s="133" customFormat="1" hidden="1" x14ac:dyDescent="0.25"/>
    <row r="199" s="133" customFormat="1" hidden="1" x14ac:dyDescent="0.25"/>
    <row r="200" s="133" customFormat="1" hidden="1" x14ac:dyDescent="0.25"/>
    <row r="201" s="133" customFormat="1" hidden="1" x14ac:dyDescent="0.25"/>
    <row r="202" s="133" customFormat="1" hidden="1" x14ac:dyDescent="0.25"/>
    <row r="203" s="133" customFormat="1" hidden="1" x14ac:dyDescent="0.25"/>
    <row r="204" s="133" customFormat="1" hidden="1" x14ac:dyDescent="0.25"/>
    <row r="205" s="133" customFormat="1" hidden="1" x14ac:dyDescent="0.25"/>
    <row r="206" s="133" customFormat="1" hidden="1" x14ac:dyDescent="0.25"/>
    <row r="207" s="133" customFormat="1" hidden="1" x14ac:dyDescent="0.25"/>
    <row r="208" s="133" customFormat="1" hidden="1" x14ac:dyDescent="0.25"/>
    <row r="209" s="133" customFormat="1" hidden="1" x14ac:dyDescent="0.25"/>
    <row r="210" s="133" customFormat="1" hidden="1" x14ac:dyDescent="0.25"/>
    <row r="211" s="133" customFormat="1" hidden="1" x14ac:dyDescent="0.25"/>
    <row r="212" s="133" customFormat="1" hidden="1" x14ac:dyDescent="0.25"/>
    <row r="213" s="133" customFormat="1" hidden="1" x14ac:dyDescent="0.25"/>
    <row r="214" s="133" customFormat="1" hidden="1" x14ac:dyDescent="0.25"/>
    <row r="215" s="133" customFormat="1" hidden="1" x14ac:dyDescent="0.25"/>
    <row r="216" s="133" customFormat="1" hidden="1" x14ac:dyDescent="0.25"/>
    <row r="217" s="133" customFormat="1" hidden="1" x14ac:dyDescent="0.25"/>
    <row r="218" s="133" customFormat="1" hidden="1" x14ac:dyDescent="0.25"/>
    <row r="219" s="133" customFormat="1" hidden="1" x14ac:dyDescent="0.25"/>
    <row r="220" s="133" customFormat="1" hidden="1" x14ac:dyDescent="0.25"/>
    <row r="221" s="133" customFormat="1" hidden="1" x14ac:dyDescent="0.25"/>
    <row r="222" s="133" customFormat="1" hidden="1" x14ac:dyDescent="0.25"/>
    <row r="223" s="133" customFormat="1" hidden="1" x14ac:dyDescent="0.25"/>
    <row r="224" s="133" customFormat="1" hidden="1" x14ac:dyDescent="0.25"/>
    <row r="225" s="133" customFormat="1" hidden="1" x14ac:dyDescent="0.25"/>
    <row r="226" s="133" customFormat="1" hidden="1" x14ac:dyDescent="0.25"/>
    <row r="227" s="133" customFormat="1" hidden="1" x14ac:dyDescent="0.25"/>
    <row r="228" s="133" customFormat="1" hidden="1" x14ac:dyDescent="0.25"/>
    <row r="229" s="133" customFormat="1" hidden="1" x14ac:dyDescent="0.25"/>
    <row r="230" s="133" customFormat="1" hidden="1" x14ac:dyDescent="0.25"/>
    <row r="231" s="133" customFormat="1" hidden="1" x14ac:dyDescent="0.25"/>
    <row r="232" s="133" customFormat="1" hidden="1" x14ac:dyDescent="0.25"/>
    <row r="233" s="133" customFormat="1" hidden="1" x14ac:dyDescent="0.25"/>
    <row r="234" s="133" customFormat="1" hidden="1" x14ac:dyDescent="0.25"/>
    <row r="235" s="133" customFormat="1" hidden="1" x14ac:dyDescent="0.25"/>
    <row r="236" s="133" customFormat="1" hidden="1" x14ac:dyDescent="0.25"/>
    <row r="237" s="133" customFormat="1" hidden="1" x14ac:dyDescent="0.25"/>
    <row r="238" s="133" customFormat="1" hidden="1" x14ac:dyDescent="0.25"/>
    <row r="239" s="133" customFormat="1" hidden="1" x14ac:dyDescent="0.25"/>
    <row r="240" s="133" customFormat="1" hidden="1" x14ac:dyDescent="0.25"/>
    <row r="241" s="133" customFormat="1" hidden="1" x14ac:dyDescent="0.25"/>
    <row r="242" s="133" customFormat="1" hidden="1" x14ac:dyDescent="0.25"/>
    <row r="243" s="133" customFormat="1" hidden="1" x14ac:dyDescent="0.25"/>
    <row r="244" s="133" customFormat="1" hidden="1" x14ac:dyDescent="0.25"/>
    <row r="245" s="133" customFormat="1" hidden="1" x14ac:dyDescent="0.25"/>
    <row r="246" s="133" customFormat="1" hidden="1" x14ac:dyDescent="0.25"/>
    <row r="247" s="133" customFormat="1" hidden="1" x14ac:dyDescent="0.25"/>
    <row r="248" s="133" customFormat="1" hidden="1" x14ac:dyDescent="0.25"/>
    <row r="249" s="133" customFormat="1" hidden="1" x14ac:dyDescent="0.25"/>
    <row r="250" s="133" customFormat="1" hidden="1" x14ac:dyDescent="0.25"/>
    <row r="251" s="133" customFormat="1" hidden="1" x14ac:dyDescent="0.25"/>
    <row r="252" s="133" customFormat="1" hidden="1" x14ac:dyDescent="0.25"/>
    <row r="253" s="133" customFormat="1" hidden="1" x14ac:dyDescent="0.25"/>
    <row r="254" s="133" customFormat="1" hidden="1" x14ac:dyDescent="0.25"/>
    <row r="255" s="133" customFormat="1" hidden="1" x14ac:dyDescent="0.25"/>
    <row r="256" s="133" customFormat="1" hidden="1" x14ac:dyDescent="0.25"/>
    <row r="257" s="133" customFormat="1" hidden="1" x14ac:dyDescent="0.25"/>
    <row r="258" s="133" customFormat="1" hidden="1" x14ac:dyDescent="0.25"/>
    <row r="259" s="133" customFormat="1" hidden="1" x14ac:dyDescent="0.25"/>
    <row r="260" s="133" customFormat="1" hidden="1" x14ac:dyDescent="0.25"/>
    <row r="261" s="133" customFormat="1" hidden="1" x14ac:dyDescent="0.25"/>
    <row r="262" s="133" customFormat="1" hidden="1" x14ac:dyDescent="0.25"/>
    <row r="263" s="133" customFormat="1" hidden="1" x14ac:dyDescent="0.25"/>
    <row r="264" s="133" customFormat="1" hidden="1" x14ac:dyDescent="0.25"/>
    <row r="265" s="133" customFormat="1" hidden="1" x14ac:dyDescent="0.25"/>
    <row r="266" s="133" customFormat="1" hidden="1" x14ac:dyDescent="0.25"/>
    <row r="267" s="133" customFormat="1" hidden="1" x14ac:dyDescent="0.25"/>
    <row r="268" s="133" customFormat="1" hidden="1" x14ac:dyDescent="0.25"/>
    <row r="269" s="133" customFormat="1" hidden="1" x14ac:dyDescent="0.25"/>
    <row r="270" s="133" customFormat="1" hidden="1" x14ac:dyDescent="0.25"/>
    <row r="271" s="133" customFormat="1" hidden="1" x14ac:dyDescent="0.25"/>
    <row r="272" s="133" customFormat="1" hidden="1" x14ac:dyDescent="0.25"/>
    <row r="273" s="133" customFormat="1" hidden="1" x14ac:dyDescent="0.25"/>
    <row r="274" s="133" customFormat="1" hidden="1" x14ac:dyDescent="0.25"/>
    <row r="275" s="133" customFormat="1" hidden="1" x14ac:dyDescent="0.25"/>
    <row r="276" s="133" customFormat="1" hidden="1" x14ac:dyDescent="0.25"/>
    <row r="277" s="133" customFormat="1" hidden="1" x14ac:dyDescent="0.25"/>
    <row r="278" s="133" customFormat="1" hidden="1" x14ac:dyDescent="0.25"/>
    <row r="279" s="133" customFormat="1" hidden="1" x14ac:dyDescent="0.25"/>
    <row r="280" s="133" customFormat="1" hidden="1" x14ac:dyDescent="0.25"/>
    <row r="281" s="133" customFormat="1" hidden="1" x14ac:dyDescent="0.25"/>
    <row r="282" s="133" customFormat="1" hidden="1" x14ac:dyDescent="0.25"/>
    <row r="283" s="133" customFormat="1" hidden="1" x14ac:dyDescent="0.25"/>
    <row r="284" s="133" customFormat="1" hidden="1" x14ac:dyDescent="0.25"/>
    <row r="285" s="133" customFormat="1" hidden="1" x14ac:dyDescent="0.25"/>
    <row r="286" s="133" customFormat="1" hidden="1" x14ac:dyDescent="0.25"/>
    <row r="287" s="133" customFormat="1" hidden="1" x14ac:dyDescent="0.25"/>
    <row r="288" s="133" customFormat="1" hidden="1" x14ac:dyDescent="0.25"/>
    <row r="289" s="133" customFormat="1" hidden="1" x14ac:dyDescent="0.25"/>
    <row r="290" s="133" customFormat="1" hidden="1" x14ac:dyDescent="0.25"/>
    <row r="291" s="133" customFormat="1" hidden="1" x14ac:dyDescent="0.25"/>
    <row r="292" s="133" customFormat="1" hidden="1" x14ac:dyDescent="0.25"/>
    <row r="293" s="133" customFormat="1" hidden="1" x14ac:dyDescent="0.25"/>
    <row r="294" s="133" customFormat="1" hidden="1" x14ac:dyDescent="0.25"/>
    <row r="295" s="133" customFormat="1" hidden="1" x14ac:dyDescent="0.25"/>
    <row r="296" s="133" customFormat="1" hidden="1" x14ac:dyDescent="0.25"/>
    <row r="297" s="133" customFormat="1" hidden="1" x14ac:dyDescent="0.25"/>
    <row r="298" s="133" customFormat="1" hidden="1" x14ac:dyDescent="0.25"/>
    <row r="299" s="133" customFormat="1" hidden="1" x14ac:dyDescent="0.25"/>
    <row r="300" s="133" customFormat="1" hidden="1" x14ac:dyDescent="0.25"/>
    <row r="301" s="133" customFormat="1" hidden="1" x14ac:dyDescent="0.25"/>
    <row r="302" s="133" customFormat="1" hidden="1" x14ac:dyDescent="0.25"/>
    <row r="303" s="133" customFormat="1" hidden="1" x14ac:dyDescent="0.25"/>
    <row r="304" s="133" customFormat="1" hidden="1" x14ac:dyDescent="0.25"/>
    <row r="305" s="133" customFormat="1" hidden="1" x14ac:dyDescent="0.25"/>
    <row r="306" s="133" customFormat="1" hidden="1" x14ac:dyDescent="0.25"/>
    <row r="307" s="133" customFormat="1" hidden="1" x14ac:dyDescent="0.25"/>
    <row r="308" s="133" customFormat="1" hidden="1" x14ac:dyDescent="0.25"/>
    <row r="309" s="133" customFormat="1" hidden="1" x14ac:dyDescent="0.25"/>
    <row r="310" s="133" customFormat="1" hidden="1" x14ac:dyDescent="0.25"/>
    <row r="311" s="133" customFormat="1" hidden="1" x14ac:dyDescent="0.25"/>
    <row r="312" s="133" customFormat="1" hidden="1" x14ac:dyDescent="0.25"/>
    <row r="313" s="133" customFormat="1" hidden="1" x14ac:dyDescent="0.25"/>
    <row r="314" s="133" customFormat="1" hidden="1" x14ac:dyDescent="0.25"/>
    <row r="315" s="133" customFormat="1" hidden="1" x14ac:dyDescent="0.25"/>
    <row r="316" s="133" customFormat="1" hidden="1" x14ac:dyDescent="0.25"/>
    <row r="317" s="133" customFormat="1" hidden="1" x14ac:dyDescent="0.25"/>
    <row r="318" s="133" customFormat="1" hidden="1" x14ac:dyDescent="0.25"/>
    <row r="319" s="133" customFormat="1" hidden="1" x14ac:dyDescent="0.25"/>
    <row r="320" s="133" customFormat="1" hidden="1" x14ac:dyDescent="0.25"/>
    <row r="321" spans="2:56" s="133" customFormat="1" hidden="1" x14ac:dyDescent="0.25"/>
    <row r="322" spans="2:56" s="133" customFormat="1" hidden="1" x14ac:dyDescent="0.25"/>
    <row r="323" spans="2:56" s="133" customFormat="1" hidden="1" x14ac:dyDescent="0.25"/>
    <row r="324" spans="2:56" s="133" customFormat="1" hidden="1" x14ac:dyDescent="0.25"/>
    <row r="325" spans="2:56" s="133" customFormat="1" hidden="1" x14ac:dyDescent="0.25"/>
    <row r="326" spans="2:56" s="133" customFormat="1" hidden="1" x14ac:dyDescent="0.25"/>
    <row r="327" spans="2:56" s="133" customFormat="1" hidden="1" x14ac:dyDescent="0.25">
      <c r="BD327" s="6"/>
    </row>
    <row r="328" spans="2:56" s="133" customFormat="1" hidden="1" x14ac:dyDescent="0.25">
      <c r="BD328" s="6"/>
    </row>
    <row r="329" spans="2:56" s="133" customFormat="1" hidden="1" x14ac:dyDescent="0.25">
      <c r="BD329" s="6"/>
    </row>
    <row r="330" spans="2:56" s="133" customFormat="1" hidden="1" x14ac:dyDescent="0.25">
      <c r="BD330" s="6"/>
    </row>
    <row r="331" spans="2:56" s="133" customFormat="1" hidden="1" x14ac:dyDescent="0.25">
      <c r="BD331" s="6"/>
    </row>
    <row r="332" spans="2:56" s="133" customFormat="1" hidden="1" x14ac:dyDescent="0.25">
      <c r="BD332" s="6"/>
    </row>
    <row r="333" spans="2:56" s="133" customFormat="1" hidden="1" x14ac:dyDescent="0.25">
      <c r="BD333" s="6"/>
    </row>
    <row r="334" spans="2:56" s="133" customFormat="1" hidden="1" x14ac:dyDescent="0.25">
      <c r="B334" s="6"/>
      <c r="C334" s="6"/>
      <c r="D334" s="6"/>
      <c r="E334" s="6"/>
      <c r="F334" s="6"/>
      <c r="BD334" s="6"/>
    </row>
    <row r="335" spans="2:56" s="133" customFormat="1" hidden="1" x14ac:dyDescent="0.25">
      <c r="B335" s="6"/>
      <c r="C335" s="6"/>
      <c r="D335" s="6"/>
      <c r="E335" s="6"/>
      <c r="F335" s="6"/>
      <c r="BD335" s="6"/>
    </row>
    <row r="336" spans="2:56" s="133" customFormat="1" hidden="1" x14ac:dyDescent="0.25">
      <c r="B336" s="6"/>
      <c r="C336" s="6"/>
      <c r="D336" s="6"/>
      <c r="E336" s="6"/>
      <c r="F336" s="6"/>
      <c r="BD336" s="6"/>
    </row>
    <row r="337" spans="1:156" s="133" customFormat="1" hidden="1" x14ac:dyDescent="0.25">
      <c r="B337" s="6"/>
      <c r="C337" s="6"/>
      <c r="D337" s="6"/>
      <c r="E337" s="6"/>
      <c r="F337" s="6"/>
      <c r="BD337" s="6"/>
    </row>
    <row r="338" spans="1:156" hidden="1" x14ac:dyDescent="0.25">
      <c r="A338" s="133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</row>
    <row r="339" spans="1:156" hidden="1" x14ac:dyDescent="0.25">
      <c r="A339" s="133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</row>
    <row r="340" spans="1:156" hidden="1" x14ac:dyDescent="0.25">
      <c r="A340" s="133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</row>
    <row r="341" spans="1:156" hidden="1" x14ac:dyDescent="0.25">
      <c r="A341" s="133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</row>
    <row r="342" spans="1:156" hidden="1" x14ac:dyDescent="0.25">
      <c r="A342" s="133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</row>
    <row r="343" spans="1:156" hidden="1" x14ac:dyDescent="0.25">
      <c r="A343" s="133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</row>
    <row r="344" spans="1:156" hidden="1" x14ac:dyDescent="0.25">
      <c r="A344" s="133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</row>
    <row r="345" spans="1:156" hidden="1" x14ac:dyDescent="0.25">
      <c r="A345" s="133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</row>
    <row r="346" spans="1:156" hidden="1" x14ac:dyDescent="0.25">
      <c r="A346" s="133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</row>
    <row r="347" spans="1:156" hidden="1" x14ac:dyDescent="0.25">
      <c r="A347" s="133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</row>
    <row r="348" spans="1:156" hidden="1" x14ac:dyDescent="0.25">
      <c r="A348" s="133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</row>
    <row r="349" spans="1:156" hidden="1" x14ac:dyDescent="0.25">
      <c r="A349" s="133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</row>
    <row r="350" spans="1:156" hidden="1" x14ac:dyDescent="0.25">
      <c r="A350" s="133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</row>
    <row r="351" spans="1:156" hidden="1" x14ac:dyDescent="0.25">
      <c r="A351" s="133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</row>
    <row r="352" spans="1:156" hidden="1" x14ac:dyDescent="0.25">
      <c r="A352" s="133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</row>
    <row r="353" spans="1:156" hidden="1" x14ac:dyDescent="0.25">
      <c r="A353" s="133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</row>
    <row r="354" spans="1:156" hidden="1" x14ac:dyDescent="0.25">
      <c r="A354" s="133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</row>
    <row r="355" spans="1:156" hidden="1" x14ac:dyDescent="0.25">
      <c r="A355" s="133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</row>
    <row r="356" spans="1:156" hidden="1" x14ac:dyDescent="0.25">
      <c r="A356" s="133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</row>
    <row r="357" spans="1:156" hidden="1" x14ac:dyDescent="0.25">
      <c r="A357" s="133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</row>
    <row r="358" spans="1:156" hidden="1" x14ac:dyDescent="0.25">
      <c r="A358" s="133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</row>
    <row r="359" spans="1:156" hidden="1" x14ac:dyDescent="0.25">
      <c r="A359" s="133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</row>
    <row r="360" spans="1:156" hidden="1" x14ac:dyDescent="0.25">
      <c r="A360" s="133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</row>
    <row r="361" spans="1:156" hidden="1" x14ac:dyDescent="0.25">
      <c r="A361" s="133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</row>
    <row r="362" spans="1:156" hidden="1" x14ac:dyDescent="0.25">
      <c r="A362" s="133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</row>
    <row r="363" spans="1:156" hidden="1" x14ac:dyDescent="0.25">
      <c r="A363" s="133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</row>
    <row r="364" spans="1:156" hidden="1" x14ac:dyDescent="0.25">
      <c r="A364" s="133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</row>
    <row r="365" spans="1:156" hidden="1" x14ac:dyDescent="0.25">
      <c r="A365" s="133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</row>
    <row r="366" spans="1:156" hidden="1" x14ac:dyDescent="0.25">
      <c r="A366" s="133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</row>
    <row r="367" spans="1:156" hidden="1" x14ac:dyDescent="0.25">
      <c r="A367" s="133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</row>
    <row r="368" spans="1:156" hidden="1" x14ac:dyDescent="0.25">
      <c r="A368" s="133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</row>
    <row r="369" spans="1:156" hidden="1" x14ac:dyDescent="0.25">
      <c r="A369" s="133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</row>
    <row r="370" spans="1:156" hidden="1" x14ac:dyDescent="0.25">
      <c r="A370" s="133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</row>
    <row r="371" spans="1:156" hidden="1" x14ac:dyDescent="0.25">
      <c r="A371" s="133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</row>
    <row r="372" spans="1:156" hidden="1" x14ac:dyDescent="0.25">
      <c r="A372" s="133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</row>
    <row r="373" spans="1:156" hidden="1" x14ac:dyDescent="0.25">
      <c r="A373" s="133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</row>
    <row r="374" spans="1:156" hidden="1" x14ac:dyDescent="0.25">
      <c r="A374" s="133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</row>
    <row r="375" spans="1:156" hidden="1" x14ac:dyDescent="0.25">
      <c r="A375" s="133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</row>
    <row r="376" spans="1:156" hidden="1" x14ac:dyDescent="0.25">
      <c r="A376" s="133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</row>
    <row r="377" spans="1:156" hidden="1" x14ac:dyDescent="0.25">
      <c r="A377" s="133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</row>
    <row r="378" spans="1:156" hidden="1" x14ac:dyDescent="0.25">
      <c r="A378" s="133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</row>
    <row r="379" spans="1:156" hidden="1" x14ac:dyDescent="0.25">
      <c r="A379" s="133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</row>
    <row r="380" spans="1:156" hidden="1" x14ac:dyDescent="0.25">
      <c r="A380" s="133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</row>
    <row r="381" spans="1:156" hidden="1" x14ac:dyDescent="0.25">
      <c r="A381" s="133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</row>
    <row r="382" spans="1:156" hidden="1" x14ac:dyDescent="0.25">
      <c r="A382" s="133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</row>
    <row r="383" spans="1:156" hidden="1" x14ac:dyDescent="0.25">
      <c r="A383" s="133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</row>
    <row r="384" spans="1:156" hidden="1" x14ac:dyDescent="0.25">
      <c r="A384" s="133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</row>
    <row r="385" spans="1:156" hidden="1" x14ac:dyDescent="0.25">
      <c r="A385" s="133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</row>
    <row r="386" spans="1:156" hidden="1" x14ac:dyDescent="0.25">
      <c r="A386" s="133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</row>
    <row r="387" spans="1:156" hidden="1" x14ac:dyDescent="0.25">
      <c r="A387" s="133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</row>
    <row r="388" spans="1:156" hidden="1" x14ac:dyDescent="0.25">
      <c r="A388" s="133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</row>
    <row r="389" spans="1:156" hidden="1" x14ac:dyDescent="0.25">
      <c r="A389" s="133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</row>
    <row r="390" spans="1:156" hidden="1" x14ac:dyDescent="0.25">
      <c r="A390" s="133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</row>
    <row r="391" spans="1:156" hidden="1" x14ac:dyDescent="0.25">
      <c r="A391" s="133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</row>
    <row r="392" spans="1:156" hidden="1" x14ac:dyDescent="0.25">
      <c r="A392" s="133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</row>
    <row r="393" spans="1:156" hidden="1" x14ac:dyDescent="0.25">
      <c r="A393" s="133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</row>
    <row r="394" spans="1:156" hidden="1" x14ac:dyDescent="0.25">
      <c r="A394" s="133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</row>
    <row r="395" spans="1:156" hidden="1" x14ac:dyDescent="0.25">
      <c r="A395" s="133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</row>
    <row r="396" spans="1:156" hidden="1" x14ac:dyDescent="0.25">
      <c r="A396" s="133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</row>
    <row r="397" spans="1:156" hidden="1" x14ac:dyDescent="0.25">
      <c r="A397" s="133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</row>
    <row r="398" spans="1:156" hidden="1" x14ac:dyDescent="0.25">
      <c r="A398" s="133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</row>
    <row r="399" spans="1:156" hidden="1" x14ac:dyDescent="0.25">
      <c r="A399" s="133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</row>
    <row r="400" spans="1:156" hidden="1" x14ac:dyDescent="0.25">
      <c r="A400" s="133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</row>
    <row r="401" spans="1:156" hidden="1" x14ac:dyDescent="0.25">
      <c r="A401" s="133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</row>
    <row r="402" spans="1:156" hidden="1" x14ac:dyDescent="0.25">
      <c r="A402" s="133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</row>
    <row r="403" spans="1:156" hidden="1" x14ac:dyDescent="0.25">
      <c r="A403" s="133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</row>
    <row r="404" spans="1:156" hidden="1" x14ac:dyDescent="0.25">
      <c r="A404" s="133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</row>
    <row r="405" spans="1:156" hidden="1" x14ac:dyDescent="0.25">
      <c r="A405" s="133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</row>
    <row r="406" spans="1:156" hidden="1" x14ac:dyDescent="0.25">
      <c r="A406" s="133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</row>
    <row r="407" spans="1:156" hidden="1" x14ac:dyDescent="0.25">
      <c r="A407" s="133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</row>
    <row r="408" spans="1:156" hidden="1" x14ac:dyDescent="0.25">
      <c r="A408" s="133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</row>
    <row r="409" spans="1:156" hidden="1" x14ac:dyDescent="0.25">
      <c r="A409" s="133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</row>
    <row r="410" spans="1:156" hidden="1" x14ac:dyDescent="0.25">
      <c r="A410" s="133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</row>
    <row r="411" spans="1:156" hidden="1" x14ac:dyDescent="0.25">
      <c r="A411" s="133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</row>
    <row r="412" spans="1:156" hidden="1" x14ac:dyDescent="0.25">
      <c r="A412" s="133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</row>
    <row r="413" spans="1:156" hidden="1" x14ac:dyDescent="0.25">
      <c r="A413" s="133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</row>
    <row r="414" spans="1:156" hidden="1" x14ac:dyDescent="0.25">
      <c r="A414" s="133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</row>
    <row r="415" spans="1:156" hidden="1" x14ac:dyDescent="0.25">
      <c r="A415" s="133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</row>
    <row r="416" spans="1:156" hidden="1" x14ac:dyDescent="0.25">
      <c r="A416" s="133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</row>
    <row r="417" spans="1:156" hidden="1" x14ac:dyDescent="0.25">
      <c r="A417" s="133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</row>
    <row r="418" spans="1:156" hidden="1" x14ac:dyDescent="0.25">
      <c r="A418" s="133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</row>
    <row r="419" spans="1:156" hidden="1" x14ac:dyDescent="0.25">
      <c r="A419" s="133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</row>
    <row r="420" spans="1:156" hidden="1" x14ac:dyDescent="0.25">
      <c r="A420" s="133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</row>
    <row r="421" spans="1:156" hidden="1" x14ac:dyDescent="0.25">
      <c r="A421" s="133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</row>
    <row r="422" spans="1:156" hidden="1" x14ac:dyDescent="0.25">
      <c r="A422" s="133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</row>
    <row r="423" spans="1:156" hidden="1" x14ac:dyDescent="0.25">
      <c r="A423" s="133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</row>
    <row r="424" spans="1:156" hidden="1" x14ac:dyDescent="0.25">
      <c r="A424" s="133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</row>
    <row r="425" spans="1:156" hidden="1" x14ac:dyDescent="0.25">
      <c r="A425" s="133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</row>
    <row r="426" spans="1:156" hidden="1" x14ac:dyDescent="0.25">
      <c r="A426" s="133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</row>
    <row r="427" spans="1:156" hidden="1" x14ac:dyDescent="0.25">
      <c r="A427" s="133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</row>
    <row r="428" spans="1:156" hidden="1" x14ac:dyDescent="0.25">
      <c r="A428" s="133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</row>
    <row r="429" spans="1:156" hidden="1" x14ac:dyDescent="0.25">
      <c r="A429" s="133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</row>
    <row r="430" spans="1:156" hidden="1" x14ac:dyDescent="0.25">
      <c r="A430" s="133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</row>
    <row r="431" spans="1:156" hidden="1" x14ac:dyDescent="0.25">
      <c r="A431" s="133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</row>
    <row r="432" spans="1:156" hidden="1" x14ac:dyDescent="0.25">
      <c r="A432" s="133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</row>
    <row r="433" spans="1:156" hidden="1" x14ac:dyDescent="0.25">
      <c r="A433" s="133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</row>
    <row r="434" spans="1:156" hidden="1" x14ac:dyDescent="0.25">
      <c r="A434" s="133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</row>
    <row r="435" spans="1:156" hidden="1" x14ac:dyDescent="0.25">
      <c r="A435" s="133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</row>
    <row r="436" spans="1:156" hidden="1" x14ac:dyDescent="0.25">
      <c r="A436" s="133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</row>
    <row r="437" spans="1:156" hidden="1" x14ac:dyDescent="0.25">
      <c r="A437" s="133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</row>
    <row r="438" spans="1:156" hidden="1" x14ac:dyDescent="0.25">
      <c r="A438" s="133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</row>
    <row r="439" spans="1:156" hidden="1" x14ac:dyDescent="0.25">
      <c r="A439" s="133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</row>
    <row r="440" spans="1:156" hidden="1" x14ac:dyDescent="0.25">
      <c r="A440" s="133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</row>
    <row r="441" spans="1:156" hidden="1" x14ac:dyDescent="0.25">
      <c r="A441" s="133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</row>
    <row r="442" spans="1:156" hidden="1" x14ac:dyDescent="0.25">
      <c r="A442" s="133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</row>
    <row r="443" spans="1:156" hidden="1" x14ac:dyDescent="0.25">
      <c r="A443" s="133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</row>
    <row r="444" spans="1:156" hidden="1" x14ac:dyDescent="0.25">
      <c r="A444" s="133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</row>
    <row r="445" spans="1:156" hidden="1" x14ac:dyDescent="0.25">
      <c r="A445" s="133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</row>
    <row r="446" spans="1:156" hidden="1" x14ac:dyDescent="0.25">
      <c r="A446" s="133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</row>
    <row r="447" spans="1:156" hidden="1" x14ac:dyDescent="0.25">
      <c r="A447" s="133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</row>
    <row r="448" spans="1:156" hidden="1" x14ac:dyDescent="0.25">
      <c r="A448" s="133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</row>
    <row r="449" spans="1:156" hidden="1" x14ac:dyDescent="0.25">
      <c r="A449" s="133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</row>
    <row r="450" spans="1:156" hidden="1" x14ac:dyDescent="0.25">
      <c r="A450" s="133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</row>
    <row r="451" spans="1:156" hidden="1" x14ac:dyDescent="0.25">
      <c r="A451" s="133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</row>
    <row r="452" spans="1:156" hidden="1" x14ac:dyDescent="0.25">
      <c r="A452" s="133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</row>
    <row r="453" spans="1:156" hidden="1" x14ac:dyDescent="0.25">
      <c r="A453" s="133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</row>
    <row r="454" spans="1:156" hidden="1" x14ac:dyDescent="0.25">
      <c r="A454" s="133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</row>
    <row r="455" spans="1:156" hidden="1" x14ac:dyDescent="0.25">
      <c r="A455" s="133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</row>
    <row r="456" spans="1:156" hidden="1" x14ac:dyDescent="0.25">
      <c r="A456" s="133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</row>
    <row r="457" spans="1:156" hidden="1" x14ac:dyDescent="0.25">
      <c r="A457" s="133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</row>
    <row r="458" spans="1:156" hidden="1" x14ac:dyDescent="0.25">
      <c r="A458" s="133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</row>
    <row r="459" spans="1:156" hidden="1" x14ac:dyDescent="0.25">
      <c r="A459" s="133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</row>
    <row r="460" spans="1:156" hidden="1" x14ac:dyDescent="0.25">
      <c r="A460" s="133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</row>
    <row r="461" spans="1:156" hidden="1" x14ac:dyDescent="0.25">
      <c r="A461" s="133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</row>
    <row r="462" spans="1:156" hidden="1" x14ac:dyDescent="0.25">
      <c r="A462" s="133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</row>
    <row r="463" spans="1:156" hidden="1" x14ac:dyDescent="0.25">
      <c r="A463" s="133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</row>
    <row r="464" spans="1:156" hidden="1" x14ac:dyDescent="0.25">
      <c r="A464" s="133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</row>
    <row r="465" spans="1:156" hidden="1" x14ac:dyDescent="0.25">
      <c r="A465" s="133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</row>
    <row r="466" spans="1:156" hidden="1" x14ac:dyDescent="0.25">
      <c r="A466" s="133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</row>
    <row r="467" spans="1:156" hidden="1" x14ac:dyDescent="0.25">
      <c r="A467" s="133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</row>
    <row r="468" spans="1:156" hidden="1" x14ac:dyDescent="0.25">
      <c r="A468" s="133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</row>
    <row r="469" spans="1:156" hidden="1" x14ac:dyDescent="0.25">
      <c r="A469" s="133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</row>
    <row r="470" spans="1:156" hidden="1" x14ac:dyDescent="0.25">
      <c r="A470" s="133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</row>
    <row r="471" spans="1:156" hidden="1" x14ac:dyDescent="0.25">
      <c r="A471" s="133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</row>
    <row r="472" spans="1:156" hidden="1" x14ac:dyDescent="0.25">
      <c r="A472" s="133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</row>
    <row r="473" spans="1:156" hidden="1" x14ac:dyDescent="0.25">
      <c r="A473" s="133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</row>
    <row r="474" spans="1:156" hidden="1" x14ac:dyDescent="0.25">
      <c r="A474" s="133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</row>
    <row r="475" spans="1:156" hidden="1" x14ac:dyDescent="0.25">
      <c r="A475" s="133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</row>
    <row r="476" spans="1:156" hidden="1" x14ac:dyDescent="0.25">
      <c r="A476" s="133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</row>
    <row r="477" spans="1:156" hidden="1" x14ac:dyDescent="0.25">
      <c r="A477" s="133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</row>
    <row r="478" spans="1:156" hidden="1" x14ac:dyDescent="0.25">
      <c r="A478" s="133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</row>
    <row r="479" spans="1:156" hidden="1" x14ac:dyDescent="0.25">
      <c r="A479" s="133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</row>
    <row r="480" spans="1:156" hidden="1" x14ac:dyDescent="0.25">
      <c r="A480" s="133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</row>
    <row r="481" spans="1:156" hidden="1" x14ac:dyDescent="0.25">
      <c r="A481" s="133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</row>
    <row r="482" spans="1:156" hidden="1" x14ac:dyDescent="0.25">
      <c r="A482" s="133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</row>
    <row r="483" spans="1:156" hidden="1" x14ac:dyDescent="0.25">
      <c r="A483" s="133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</row>
    <row r="484" spans="1:156" hidden="1" x14ac:dyDescent="0.25">
      <c r="A484" s="133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</row>
    <row r="485" spans="1:156" hidden="1" x14ac:dyDescent="0.25">
      <c r="A485" s="133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</row>
    <row r="486" spans="1:156" hidden="1" x14ac:dyDescent="0.25">
      <c r="A486" s="133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</row>
    <row r="487" spans="1:156" hidden="1" x14ac:dyDescent="0.25">
      <c r="A487" s="133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</row>
    <row r="488" spans="1:156" hidden="1" x14ac:dyDescent="0.25">
      <c r="A488" s="133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</row>
    <row r="489" spans="1:156" hidden="1" x14ac:dyDescent="0.25">
      <c r="A489" s="133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</row>
    <row r="490" spans="1:156" hidden="1" x14ac:dyDescent="0.25">
      <c r="A490" s="133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</row>
    <row r="491" spans="1:156" hidden="1" x14ac:dyDescent="0.25">
      <c r="A491" s="133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</row>
    <row r="492" spans="1:156" hidden="1" x14ac:dyDescent="0.25">
      <c r="A492" s="133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</row>
    <row r="493" spans="1:156" hidden="1" x14ac:dyDescent="0.25">
      <c r="A493" s="133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</row>
    <row r="494" spans="1:156" hidden="1" x14ac:dyDescent="0.25">
      <c r="A494" s="133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</row>
    <row r="495" spans="1:156" hidden="1" x14ac:dyDescent="0.25">
      <c r="A495" s="133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</row>
    <row r="496" spans="1:156" hidden="1" x14ac:dyDescent="0.25">
      <c r="A496" s="133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</row>
    <row r="497" spans="1:156" hidden="1" x14ac:dyDescent="0.25">
      <c r="A497" s="133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</row>
    <row r="498" spans="1:156" hidden="1" x14ac:dyDescent="0.25">
      <c r="A498" s="133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</row>
    <row r="499" spans="1:156" hidden="1" x14ac:dyDescent="0.25">
      <c r="A499" s="133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</row>
    <row r="500" spans="1:156" hidden="1" x14ac:dyDescent="0.25">
      <c r="A500" s="133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</row>
    <row r="501" spans="1:156" hidden="1" x14ac:dyDescent="0.25">
      <c r="A501" s="133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</row>
    <row r="502" spans="1:156" hidden="1" x14ac:dyDescent="0.25">
      <c r="A502" s="133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</row>
    <row r="503" spans="1:156" hidden="1" x14ac:dyDescent="0.25">
      <c r="A503" s="133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</row>
    <row r="504" spans="1:156" hidden="1" x14ac:dyDescent="0.25">
      <c r="A504" s="133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</row>
    <row r="505" spans="1:156" hidden="1" x14ac:dyDescent="0.25">
      <c r="A505" s="133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</row>
    <row r="506" spans="1:156" hidden="1" x14ac:dyDescent="0.25">
      <c r="A506" s="133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</row>
    <row r="507" spans="1:156" hidden="1" x14ac:dyDescent="0.25">
      <c r="A507" s="133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</row>
    <row r="508" spans="1:156" hidden="1" x14ac:dyDescent="0.25">
      <c r="A508" s="133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</row>
    <row r="509" spans="1:156" hidden="1" x14ac:dyDescent="0.25">
      <c r="A509" s="133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</row>
    <row r="510" spans="1:156" hidden="1" x14ac:dyDescent="0.25">
      <c r="A510" s="133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</row>
    <row r="511" spans="1:156" hidden="1" x14ac:dyDescent="0.25">
      <c r="A511" s="133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</row>
    <row r="512" spans="1:156" hidden="1" x14ac:dyDescent="0.25">
      <c r="A512" s="133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</row>
    <row r="513" spans="1:156" hidden="1" x14ac:dyDescent="0.25">
      <c r="A513" s="133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</row>
    <row r="514" spans="1:156" hidden="1" x14ac:dyDescent="0.25">
      <c r="A514" s="133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</row>
    <row r="515" spans="1:156" hidden="1" x14ac:dyDescent="0.25">
      <c r="A515" s="133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</row>
    <row r="516" spans="1:156" hidden="1" x14ac:dyDescent="0.25">
      <c r="A516" s="133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</row>
    <row r="517" spans="1:156" hidden="1" x14ac:dyDescent="0.25">
      <c r="A517" s="133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</row>
    <row r="518" spans="1:156" hidden="1" x14ac:dyDescent="0.25">
      <c r="A518" s="133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</row>
    <row r="519" spans="1:156" hidden="1" x14ac:dyDescent="0.25">
      <c r="A519" s="133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</row>
    <row r="520" spans="1:156" hidden="1" x14ac:dyDescent="0.25">
      <c r="A520" s="133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</row>
    <row r="521" spans="1:156" hidden="1" x14ac:dyDescent="0.25">
      <c r="A521" s="133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</row>
    <row r="522" spans="1:156" hidden="1" x14ac:dyDescent="0.25">
      <c r="A522" s="133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</row>
    <row r="523" spans="1:156" hidden="1" x14ac:dyDescent="0.25">
      <c r="A523" s="133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</row>
    <row r="524" spans="1:156" hidden="1" x14ac:dyDescent="0.25">
      <c r="A524" s="133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</row>
    <row r="525" spans="1:156" hidden="1" x14ac:dyDescent="0.25">
      <c r="A525" s="133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</row>
    <row r="526" spans="1:156" hidden="1" x14ac:dyDescent="0.25">
      <c r="A526" s="133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</row>
    <row r="527" spans="1:156" hidden="1" x14ac:dyDescent="0.25">
      <c r="A527" s="133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</row>
    <row r="528" spans="1:156" hidden="1" x14ac:dyDescent="0.25">
      <c r="A528" s="133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</row>
    <row r="529" spans="1:156" hidden="1" x14ac:dyDescent="0.25">
      <c r="A529" s="133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</row>
    <row r="530" spans="1:156" hidden="1" x14ac:dyDescent="0.25">
      <c r="A530" s="133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</row>
    <row r="531" spans="1:156" hidden="1" x14ac:dyDescent="0.25">
      <c r="A531" s="133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</row>
    <row r="532" spans="1:156" hidden="1" x14ac:dyDescent="0.25">
      <c r="A532" s="133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</row>
    <row r="533" spans="1:156" hidden="1" x14ac:dyDescent="0.25">
      <c r="A533" s="133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</row>
    <row r="534" spans="1:156" hidden="1" x14ac:dyDescent="0.25">
      <c r="A534" s="133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</row>
    <row r="535" spans="1:156" hidden="1" x14ac:dyDescent="0.25">
      <c r="A535" s="133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</row>
    <row r="536" spans="1:156" hidden="1" x14ac:dyDescent="0.25">
      <c r="A536" s="133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</row>
    <row r="537" spans="1:156" hidden="1" x14ac:dyDescent="0.25">
      <c r="A537" s="133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</row>
    <row r="538" spans="1:156" hidden="1" x14ac:dyDescent="0.25">
      <c r="A538" s="133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</row>
    <row r="539" spans="1:156" hidden="1" x14ac:dyDescent="0.25">
      <c r="A539" s="133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</row>
    <row r="540" spans="1:156" hidden="1" x14ac:dyDescent="0.25">
      <c r="A540" s="133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</row>
    <row r="541" spans="1:156" hidden="1" x14ac:dyDescent="0.25">
      <c r="A541" s="133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</row>
    <row r="542" spans="1:156" hidden="1" x14ac:dyDescent="0.25">
      <c r="A542" s="133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</row>
    <row r="543" spans="1:156" hidden="1" x14ac:dyDescent="0.25">
      <c r="A543" s="133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</row>
    <row r="544" spans="1:156" hidden="1" x14ac:dyDescent="0.25">
      <c r="A544" s="133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</row>
    <row r="545" spans="1:156" hidden="1" x14ac:dyDescent="0.25">
      <c r="A545" s="133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</row>
    <row r="546" spans="1:156" hidden="1" x14ac:dyDescent="0.25">
      <c r="A546" s="133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</row>
    <row r="547" spans="1:156" hidden="1" x14ac:dyDescent="0.25">
      <c r="A547" s="133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</row>
    <row r="548" spans="1:156" hidden="1" x14ac:dyDescent="0.25">
      <c r="A548" s="133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</row>
    <row r="549" spans="1:156" hidden="1" x14ac:dyDescent="0.25">
      <c r="A549" s="133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</row>
    <row r="550" spans="1:156" hidden="1" x14ac:dyDescent="0.25">
      <c r="A550" s="133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</row>
    <row r="551" spans="1:156" hidden="1" x14ac:dyDescent="0.25">
      <c r="A551" s="133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</row>
    <row r="552" spans="1:156" hidden="1" x14ac:dyDescent="0.25">
      <c r="A552" s="133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</row>
    <row r="553" spans="1:156" hidden="1" x14ac:dyDescent="0.25">
      <c r="A553" s="133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</row>
    <row r="554" spans="1:156" hidden="1" x14ac:dyDescent="0.25">
      <c r="A554" s="133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</row>
    <row r="555" spans="1:156" hidden="1" x14ac:dyDescent="0.25">
      <c r="A555" s="133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</row>
    <row r="556" spans="1:156" hidden="1" x14ac:dyDescent="0.25">
      <c r="A556" s="133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</row>
    <row r="557" spans="1:156" hidden="1" x14ac:dyDescent="0.25">
      <c r="A557" s="133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</row>
    <row r="558" spans="1:156" hidden="1" x14ac:dyDescent="0.25">
      <c r="A558" s="133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</row>
    <row r="559" spans="1:156" hidden="1" x14ac:dyDescent="0.25">
      <c r="A559" s="133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</row>
    <row r="560" spans="1:156" hidden="1" x14ac:dyDescent="0.25">
      <c r="A560" s="133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</row>
    <row r="561" spans="1:156" hidden="1" x14ac:dyDescent="0.25">
      <c r="A561" s="133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</row>
    <row r="562" spans="1:156" hidden="1" x14ac:dyDescent="0.25">
      <c r="A562" s="133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</row>
    <row r="563" spans="1:156" hidden="1" x14ac:dyDescent="0.25">
      <c r="A563" s="133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</row>
    <row r="564" spans="1:156" hidden="1" x14ac:dyDescent="0.25">
      <c r="A564" s="133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</row>
    <row r="565" spans="1:156" hidden="1" x14ac:dyDescent="0.25">
      <c r="A565" s="133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</row>
    <row r="566" spans="1:156" hidden="1" x14ac:dyDescent="0.25">
      <c r="A566" s="133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</row>
    <row r="567" spans="1:156" hidden="1" x14ac:dyDescent="0.25">
      <c r="A567" s="133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</row>
    <row r="568" spans="1:156" hidden="1" x14ac:dyDescent="0.25">
      <c r="A568" s="133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</row>
    <row r="569" spans="1:156" hidden="1" x14ac:dyDescent="0.25">
      <c r="A569" s="133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</row>
    <row r="570" spans="1:156" hidden="1" x14ac:dyDescent="0.25">
      <c r="A570" s="133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</row>
    <row r="571" spans="1:156" hidden="1" x14ac:dyDescent="0.25">
      <c r="A571" s="133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</row>
    <row r="572" spans="1:156" hidden="1" x14ac:dyDescent="0.25">
      <c r="A572" s="133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</row>
    <row r="573" spans="1:156" hidden="1" x14ac:dyDescent="0.25">
      <c r="A573" s="133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</row>
    <row r="574" spans="1:156" hidden="1" x14ac:dyDescent="0.25">
      <c r="A574" s="133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</row>
    <row r="575" spans="1:156" hidden="1" x14ac:dyDescent="0.25">
      <c r="A575" s="133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</row>
    <row r="576" spans="1:156" hidden="1" x14ac:dyDescent="0.25">
      <c r="A576" s="133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</row>
    <row r="577" spans="1:156" hidden="1" x14ac:dyDescent="0.25">
      <c r="A577" s="133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</row>
    <row r="578" spans="1:156" hidden="1" x14ac:dyDescent="0.25">
      <c r="A578" s="133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</row>
    <row r="579" spans="1:156" hidden="1" x14ac:dyDescent="0.25">
      <c r="A579" s="133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</row>
    <row r="580" spans="1:156" hidden="1" x14ac:dyDescent="0.25">
      <c r="A580" s="133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</row>
    <row r="581" spans="1:156" hidden="1" x14ac:dyDescent="0.25">
      <c r="A581" s="133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</row>
    <row r="582" spans="1:156" hidden="1" x14ac:dyDescent="0.25">
      <c r="A582" s="133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</row>
    <row r="583" spans="1:156" hidden="1" x14ac:dyDescent="0.25">
      <c r="A583" s="133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</row>
    <row r="584" spans="1:156" hidden="1" x14ac:dyDescent="0.25">
      <c r="A584" s="133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</row>
    <row r="585" spans="1:156" hidden="1" x14ac:dyDescent="0.25">
      <c r="A585" s="133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</row>
    <row r="586" spans="1:156" hidden="1" x14ac:dyDescent="0.25">
      <c r="A586" s="133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</row>
    <row r="587" spans="1:156" hidden="1" x14ac:dyDescent="0.25">
      <c r="A587" s="133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</row>
    <row r="588" spans="1:156" hidden="1" x14ac:dyDescent="0.25">
      <c r="A588" s="133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</row>
    <row r="589" spans="1:156" hidden="1" x14ac:dyDescent="0.25">
      <c r="A589" s="133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</row>
    <row r="590" spans="1:156" hidden="1" x14ac:dyDescent="0.25">
      <c r="A590" s="133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</row>
    <row r="591" spans="1:156" hidden="1" x14ac:dyDescent="0.25">
      <c r="A591" s="133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</row>
    <row r="592" spans="1:156" hidden="1" x14ac:dyDescent="0.25">
      <c r="A592" s="133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</row>
    <row r="593" spans="1:156" hidden="1" x14ac:dyDescent="0.25">
      <c r="A593" s="133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</row>
    <row r="594" spans="1:156" hidden="1" x14ac:dyDescent="0.25">
      <c r="A594" s="133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</row>
    <row r="595" spans="1:156" hidden="1" x14ac:dyDescent="0.25">
      <c r="A595" s="133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</row>
    <row r="596" spans="1:156" hidden="1" x14ac:dyDescent="0.25">
      <c r="A596" s="133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</row>
    <row r="597" spans="1:156" hidden="1" x14ac:dyDescent="0.25">
      <c r="A597" s="133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</row>
    <row r="598" spans="1:156" hidden="1" x14ac:dyDescent="0.25">
      <c r="A598" s="133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</row>
    <row r="599" spans="1:156" hidden="1" x14ac:dyDescent="0.25">
      <c r="A599" s="133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</row>
    <row r="600" spans="1:156" hidden="1" x14ac:dyDescent="0.25">
      <c r="A600" s="133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</row>
    <row r="601" spans="1:156" hidden="1" x14ac:dyDescent="0.25">
      <c r="A601" s="133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</row>
    <row r="602" spans="1:156" hidden="1" x14ac:dyDescent="0.25">
      <c r="A602" s="133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</row>
    <row r="603" spans="1:156" hidden="1" x14ac:dyDescent="0.25">
      <c r="A603" s="133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</row>
    <row r="604" spans="1:156" hidden="1" x14ac:dyDescent="0.25">
      <c r="A604" s="133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</row>
    <row r="605" spans="1:156" hidden="1" x14ac:dyDescent="0.25">
      <c r="A605" s="133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</row>
    <row r="606" spans="1:156" hidden="1" x14ac:dyDescent="0.25">
      <c r="A606" s="133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</row>
    <row r="607" spans="1:156" hidden="1" x14ac:dyDescent="0.25">
      <c r="A607" s="133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</row>
    <row r="608" spans="1:156" hidden="1" x14ac:dyDescent="0.25">
      <c r="A608" s="133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</row>
    <row r="609" spans="1:156" hidden="1" x14ac:dyDescent="0.25">
      <c r="A609" s="133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</row>
    <row r="610" spans="1:156" hidden="1" x14ac:dyDescent="0.25">
      <c r="A610" s="133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</row>
    <row r="611" spans="1:156" hidden="1" x14ac:dyDescent="0.25">
      <c r="A611" s="133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</row>
    <row r="612" spans="1:156" hidden="1" x14ac:dyDescent="0.25">
      <c r="A612" s="133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</row>
    <row r="613" spans="1:156" hidden="1" x14ac:dyDescent="0.25">
      <c r="A613" s="133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</row>
    <row r="614" spans="1:156" hidden="1" x14ac:dyDescent="0.25">
      <c r="A614" s="133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</row>
    <row r="615" spans="1:156" hidden="1" x14ac:dyDescent="0.25">
      <c r="A615" s="133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</row>
    <row r="616" spans="1:156" hidden="1" x14ac:dyDescent="0.25">
      <c r="A616" s="133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</row>
    <row r="617" spans="1:156" hidden="1" x14ac:dyDescent="0.25">
      <c r="A617" s="133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</row>
    <row r="618" spans="1:156" hidden="1" x14ac:dyDescent="0.25">
      <c r="A618" s="133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</row>
    <row r="619" spans="1:156" hidden="1" x14ac:dyDescent="0.25">
      <c r="A619" s="133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</row>
    <row r="620" spans="1:156" hidden="1" x14ac:dyDescent="0.25">
      <c r="A620" s="133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</row>
    <row r="621" spans="1:156" hidden="1" x14ac:dyDescent="0.25">
      <c r="A621" s="133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</row>
    <row r="622" spans="1:156" hidden="1" x14ac:dyDescent="0.25">
      <c r="A622" s="133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</row>
    <row r="623" spans="1:156" hidden="1" x14ac:dyDescent="0.25">
      <c r="A623" s="133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</row>
    <row r="624" spans="1:156" hidden="1" x14ac:dyDescent="0.25">
      <c r="A624" s="133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</row>
    <row r="625" spans="1:156" hidden="1" x14ac:dyDescent="0.25">
      <c r="A625" s="133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</row>
    <row r="626" spans="1:156" hidden="1" x14ac:dyDescent="0.25">
      <c r="A626" s="133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</row>
    <row r="627" spans="1:156" hidden="1" x14ac:dyDescent="0.25">
      <c r="A627" s="133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</row>
    <row r="628" spans="1:156" hidden="1" x14ac:dyDescent="0.25">
      <c r="A628" s="133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</row>
    <row r="629" spans="1:156" hidden="1" x14ac:dyDescent="0.25">
      <c r="A629" s="133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</row>
    <row r="630" spans="1:156" hidden="1" x14ac:dyDescent="0.25">
      <c r="A630" s="133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</row>
    <row r="631" spans="1:156" hidden="1" x14ac:dyDescent="0.25">
      <c r="A631" s="133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</row>
    <row r="632" spans="1:156" hidden="1" x14ac:dyDescent="0.25">
      <c r="A632" s="133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</row>
    <row r="633" spans="1:156" hidden="1" x14ac:dyDescent="0.25">
      <c r="A633" s="133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</row>
    <row r="634" spans="1:156" hidden="1" x14ac:dyDescent="0.25">
      <c r="A634" s="133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</row>
    <row r="635" spans="1:156" hidden="1" x14ac:dyDescent="0.25">
      <c r="A635" s="133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</row>
    <row r="636" spans="1:156" hidden="1" x14ac:dyDescent="0.25">
      <c r="A636" s="133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</row>
    <row r="637" spans="1:156" hidden="1" x14ac:dyDescent="0.25">
      <c r="A637" s="133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</row>
    <row r="638" spans="1:156" hidden="1" x14ac:dyDescent="0.25">
      <c r="A638" s="133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</row>
    <row r="639" spans="1:156" hidden="1" x14ac:dyDescent="0.25">
      <c r="A639" s="133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</row>
    <row r="640" spans="1:156" hidden="1" x14ac:dyDescent="0.25">
      <c r="A640" s="133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</row>
    <row r="641" spans="1:156" hidden="1" x14ac:dyDescent="0.25">
      <c r="A641" s="133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</row>
    <row r="642" spans="1:156" hidden="1" x14ac:dyDescent="0.25">
      <c r="A642" s="133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</row>
    <row r="643" spans="1:156" hidden="1" x14ac:dyDescent="0.25">
      <c r="A643" s="133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</row>
    <row r="644" spans="1:156" hidden="1" x14ac:dyDescent="0.25">
      <c r="A644" s="133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</row>
    <row r="645" spans="1:156" hidden="1" x14ac:dyDescent="0.25">
      <c r="A645" s="133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</row>
    <row r="646" spans="1:156" hidden="1" x14ac:dyDescent="0.25">
      <c r="A646" s="133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</row>
    <row r="647" spans="1:156" hidden="1" x14ac:dyDescent="0.25">
      <c r="A647" s="133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</row>
    <row r="648" spans="1:156" hidden="1" x14ac:dyDescent="0.25">
      <c r="A648" s="133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</row>
    <row r="649" spans="1:156" hidden="1" x14ac:dyDescent="0.25">
      <c r="A649" s="133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</row>
    <row r="650" spans="1:156" hidden="1" x14ac:dyDescent="0.25">
      <c r="A650" s="133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</row>
    <row r="651" spans="1:156" hidden="1" x14ac:dyDescent="0.25">
      <c r="A651" s="133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</row>
    <row r="652" spans="1:156" hidden="1" x14ac:dyDescent="0.25">
      <c r="A652" s="133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</row>
    <row r="653" spans="1:156" hidden="1" x14ac:dyDescent="0.25">
      <c r="A653" s="133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</row>
    <row r="654" spans="1:156" hidden="1" x14ac:dyDescent="0.25">
      <c r="A654" s="133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</row>
    <row r="655" spans="1:156" hidden="1" x14ac:dyDescent="0.25">
      <c r="A655" s="133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</row>
    <row r="656" spans="1:156" hidden="1" x14ac:dyDescent="0.25">
      <c r="A656" s="133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</row>
    <row r="657" spans="1:156" hidden="1" x14ac:dyDescent="0.25">
      <c r="A657" s="133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</row>
    <row r="658" spans="1:156" hidden="1" x14ac:dyDescent="0.25">
      <c r="A658" s="133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</row>
    <row r="659" spans="1:156" hidden="1" x14ac:dyDescent="0.25">
      <c r="A659" s="133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</row>
    <row r="660" spans="1:156" hidden="1" x14ac:dyDescent="0.25">
      <c r="A660" s="133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</row>
    <row r="661" spans="1:156" hidden="1" x14ac:dyDescent="0.25">
      <c r="A661" s="133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</row>
    <row r="662" spans="1:156" hidden="1" x14ac:dyDescent="0.25">
      <c r="A662" s="133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</row>
    <row r="663" spans="1:156" hidden="1" x14ac:dyDescent="0.25">
      <c r="A663" s="133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</row>
    <row r="664" spans="1:156" hidden="1" x14ac:dyDescent="0.25">
      <c r="A664" s="133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</row>
    <row r="665" spans="1:156" hidden="1" x14ac:dyDescent="0.25">
      <c r="A665" s="133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</row>
    <row r="666" spans="1:156" hidden="1" x14ac:dyDescent="0.25">
      <c r="A666" s="133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</row>
    <row r="667" spans="1:156" hidden="1" x14ac:dyDescent="0.25">
      <c r="A667" s="133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</row>
    <row r="668" spans="1:156" hidden="1" x14ac:dyDescent="0.25">
      <c r="A668" s="133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</row>
    <row r="669" spans="1:156" hidden="1" x14ac:dyDescent="0.25">
      <c r="A669" s="133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</row>
    <row r="670" spans="1:156" hidden="1" x14ac:dyDescent="0.25">
      <c r="A670" s="133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</row>
    <row r="671" spans="1:156" hidden="1" x14ac:dyDescent="0.25">
      <c r="A671" s="133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</row>
    <row r="672" spans="1:156" hidden="1" x14ac:dyDescent="0.25">
      <c r="A672" s="133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</row>
    <row r="673" spans="1:156" hidden="1" x14ac:dyDescent="0.25">
      <c r="A673" s="133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</row>
    <row r="674" spans="1:156" hidden="1" x14ac:dyDescent="0.25">
      <c r="A674" s="133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</row>
    <row r="675" spans="1:156" hidden="1" x14ac:dyDescent="0.25">
      <c r="A675" s="133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</row>
    <row r="676" spans="1:156" hidden="1" x14ac:dyDescent="0.25">
      <c r="A676" s="133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</row>
    <row r="677" spans="1:156" hidden="1" x14ac:dyDescent="0.25">
      <c r="A677" s="133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</row>
    <row r="678" spans="1:156" hidden="1" x14ac:dyDescent="0.25">
      <c r="A678" s="133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</row>
    <row r="679" spans="1:156" hidden="1" x14ac:dyDescent="0.25">
      <c r="A679" s="133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</row>
    <row r="680" spans="1:156" hidden="1" x14ac:dyDescent="0.25">
      <c r="A680" s="133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</row>
    <row r="681" spans="1:156" hidden="1" x14ac:dyDescent="0.25">
      <c r="A681" s="133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</row>
    <row r="682" spans="1:156" hidden="1" x14ac:dyDescent="0.25">
      <c r="A682" s="133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</row>
    <row r="683" spans="1:156" hidden="1" x14ac:dyDescent="0.25">
      <c r="A683" s="133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</row>
    <row r="684" spans="1:156" hidden="1" x14ac:dyDescent="0.25">
      <c r="A684" s="133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</row>
    <row r="685" spans="1:156" hidden="1" x14ac:dyDescent="0.25">
      <c r="A685" s="133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</row>
    <row r="686" spans="1:156" hidden="1" x14ac:dyDescent="0.25">
      <c r="A686" s="133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</row>
    <row r="687" spans="1:156" hidden="1" x14ac:dyDescent="0.25">
      <c r="A687" s="133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</row>
    <row r="688" spans="1:156" hidden="1" x14ac:dyDescent="0.25">
      <c r="A688" s="133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</row>
    <row r="689" spans="1:156" hidden="1" x14ac:dyDescent="0.25">
      <c r="A689" s="133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</row>
    <row r="690" spans="1:156" hidden="1" x14ac:dyDescent="0.25">
      <c r="A690" s="133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</row>
    <row r="691" spans="1:156" hidden="1" x14ac:dyDescent="0.25">
      <c r="A691" s="133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</row>
    <row r="692" spans="1:156" hidden="1" x14ac:dyDescent="0.25">
      <c r="A692" s="133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</row>
    <row r="693" spans="1:156" hidden="1" x14ac:dyDescent="0.25">
      <c r="A693" s="133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</row>
    <row r="694" spans="1:156" hidden="1" x14ac:dyDescent="0.25">
      <c r="A694" s="133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</row>
    <row r="695" spans="1:156" hidden="1" x14ac:dyDescent="0.25">
      <c r="A695" s="133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</row>
    <row r="696" spans="1:156" hidden="1" x14ac:dyDescent="0.25">
      <c r="A696" s="133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</row>
    <row r="697" spans="1:156" hidden="1" x14ac:dyDescent="0.25">
      <c r="A697" s="133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</row>
    <row r="698" spans="1:156" hidden="1" x14ac:dyDescent="0.25">
      <c r="A698" s="133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</row>
    <row r="699" spans="1:156" hidden="1" x14ac:dyDescent="0.25">
      <c r="A699" s="133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</row>
    <row r="700" spans="1:156" hidden="1" x14ac:dyDescent="0.25">
      <c r="A700" s="133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</row>
    <row r="701" spans="1:156" hidden="1" x14ac:dyDescent="0.25">
      <c r="A701" s="133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</row>
    <row r="702" spans="1:156" hidden="1" x14ac:dyDescent="0.25">
      <c r="A702" s="133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</row>
    <row r="703" spans="1:156" hidden="1" x14ac:dyDescent="0.25">
      <c r="A703" s="133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</row>
    <row r="704" spans="1:156" hidden="1" x14ac:dyDescent="0.25">
      <c r="A704" s="133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</row>
    <row r="705" spans="1:156" hidden="1" x14ac:dyDescent="0.25">
      <c r="A705" s="133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</row>
    <row r="706" spans="1:156" hidden="1" x14ac:dyDescent="0.25">
      <c r="A706" s="133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</row>
    <row r="707" spans="1:156" hidden="1" x14ac:dyDescent="0.25">
      <c r="A707" s="133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</row>
    <row r="708" spans="1:156" hidden="1" x14ac:dyDescent="0.25">
      <c r="A708" s="133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</row>
    <row r="709" spans="1:156" hidden="1" x14ac:dyDescent="0.25">
      <c r="A709" s="133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</row>
    <row r="710" spans="1:156" hidden="1" x14ac:dyDescent="0.25">
      <c r="A710" s="133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</row>
    <row r="711" spans="1:156" hidden="1" x14ac:dyDescent="0.25">
      <c r="A711" s="133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</row>
    <row r="712" spans="1:156" hidden="1" x14ac:dyDescent="0.25">
      <c r="A712" s="133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</row>
    <row r="713" spans="1:156" hidden="1" x14ac:dyDescent="0.25">
      <c r="A713" s="133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</row>
    <row r="714" spans="1:156" hidden="1" x14ac:dyDescent="0.25">
      <c r="A714" s="133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</row>
    <row r="715" spans="1:156" hidden="1" x14ac:dyDescent="0.25">
      <c r="A715" s="133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</row>
    <row r="716" spans="1:156" hidden="1" x14ac:dyDescent="0.25">
      <c r="A716" s="133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</row>
    <row r="717" spans="1:156" hidden="1" x14ac:dyDescent="0.25">
      <c r="A717" s="133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</row>
    <row r="718" spans="1:156" hidden="1" x14ac:dyDescent="0.25">
      <c r="A718" s="133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</row>
    <row r="719" spans="1:156" hidden="1" x14ac:dyDescent="0.25">
      <c r="A719" s="133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</row>
    <row r="720" spans="1:156" hidden="1" x14ac:dyDescent="0.25">
      <c r="A720" s="133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</row>
    <row r="721" spans="1:156" hidden="1" x14ac:dyDescent="0.25">
      <c r="A721" s="133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</row>
    <row r="722" spans="1:156" hidden="1" x14ac:dyDescent="0.25">
      <c r="A722" s="133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</row>
    <row r="723" spans="1:156" hidden="1" x14ac:dyDescent="0.25">
      <c r="A723" s="133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</row>
    <row r="724" spans="1:156" hidden="1" x14ac:dyDescent="0.25">
      <c r="A724" s="133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</row>
    <row r="725" spans="1:156" hidden="1" x14ac:dyDescent="0.25">
      <c r="A725" s="133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</row>
    <row r="726" spans="1:156" hidden="1" x14ac:dyDescent="0.25">
      <c r="A726" s="133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</row>
    <row r="727" spans="1:156" hidden="1" x14ac:dyDescent="0.25">
      <c r="A727" s="133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</row>
    <row r="728" spans="1:156" hidden="1" x14ac:dyDescent="0.25">
      <c r="A728" s="133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</row>
    <row r="729" spans="1:156" hidden="1" x14ac:dyDescent="0.25">
      <c r="A729" s="133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</row>
    <row r="730" spans="1:156" hidden="1" x14ac:dyDescent="0.25">
      <c r="A730" s="133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</row>
    <row r="731" spans="1:156" hidden="1" x14ac:dyDescent="0.25">
      <c r="A731" s="133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</row>
    <row r="732" spans="1:156" hidden="1" x14ac:dyDescent="0.25">
      <c r="A732" s="133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</row>
    <row r="733" spans="1:156" hidden="1" x14ac:dyDescent="0.25">
      <c r="A733" s="133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</row>
    <row r="734" spans="1:156" hidden="1" x14ac:dyDescent="0.25">
      <c r="A734" s="133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</row>
    <row r="735" spans="1:156" hidden="1" x14ac:dyDescent="0.25">
      <c r="A735" s="133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</row>
    <row r="736" spans="1:156" hidden="1" x14ac:dyDescent="0.25">
      <c r="A736" s="133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</row>
    <row r="737" spans="1:156" hidden="1" x14ac:dyDescent="0.25">
      <c r="A737" s="133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</row>
    <row r="738" spans="1:156" hidden="1" x14ac:dyDescent="0.25">
      <c r="A738" s="133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</row>
    <row r="739" spans="1:156" hidden="1" x14ac:dyDescent="0.25">
      <c r="A739" s="133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</row>
    <row r="740" spans="1:156" hidden="1" x14ac:dyDescent="0.25">
      <c r="A740" s="133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</row>
    <row r="741" spans="1:156" hidden="1" x14ac:dyDescent="0.25">
      <c r="A741" s="133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</row>
    <row r="742" spans="1:156" hidden="1" x14ac:dyDescent="0.25">
      <c r="A742" s="133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</row>
    <row r="743" spans="1:156" hidden="1" x14ac:dyDescent="0.25">
      <c r="A743" s="133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</row>
    <row r="744" spans="1:156" hidden="1" x14ac:dyDescent="0.25">
      <c r="A744" s="133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</row>
    <row r="745" spans="1:156" hidden="1" x14ac:dyDescent="0.25">
      <c r="A745" s="133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</row>
    <row r="746" spans="1:156" hidden="1" x14ac:dyDescent="0.25">
      <c r="A746" s="133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</row>
    <row r="747" spans="1:156" hidden="1" x14ac:dyDescent="0.25">
      <c r="A747" s="133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</row>
    <row r="748" spans="1:156" hidden="1" x14ac:dyDescent="0.25">
      <c r="A748" s="133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</row>
    <row r="749" spans="1:156" hidden="1" x14ac:dyDescent="0.25">
      <c r="A749" s="133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</row>
    <row r="750" spans="1:156" hidden="1" x14ac:dyDescent="0.25">
      <c r="A750" s="133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</row>
    <row r="751" spans="1:156" hidden="1" x14ac:dyDescent="0.25">
      <c r="A751" s="133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</row>
    <row r="752" spans="1:156" hidden="1" x14ac:dyDescent="0.25">
      <c r="A752" s="133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</row>
    <row r="753" spans="1:156" hidden="1" x14ac:dyDescent="0.25">
      <c r="A753" s="133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</row>
    <row r="754" spans="1:156" hidden="1" x14ac:dyDescent="0.25">
      <c r="A754" s="133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</row>
    <row r="755" spans="1:156" hidden="1" x14ac:dyDescent="0.25">
      <c r="A755" s="133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</row>
    <row r="756" spans="1:156" hidden="1" x14ac:dyDescent="0.25">
      <c r="A756" s="133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</row>
    <row r="757" spans="1:156" hidden="1" x14ac:dyDescent="0.25">
      <c r="A757" s="133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</row>
    <row r="758" spans="1:156" hidden="1" x14ac:dyDescent="0.25">
      <c r="A758" s="133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</row>
    <row r="759" spans="1:156" hidden="1" x14ac:dyDescent="0.25">
      <c r="A759" s="133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</row>
    <row r="760" spans="1:156" hidden="1" x14ac:dyDescent="0.25">
      <c r="A760" s="133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</row>
    <row r="761" spans="1:156" hidden="1" x14ac:dyDescent="0.25">
      <c r="A761" s="133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</row>
    <row r="762" spans="1:156" hidden="1" x14ac:dyDescent="0.25">
      <c r="A762" s="133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</row>
    <row r="763" spans="1:156" hidden="1" x14ac:dyDescent="0.25">
      <c r="A763" s="133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</row>
    <row r="764" spans="1:156" hidden="1" x14ac:dyDescent="0.25">
      <c r="A764" s="133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</row>
    <row r="765" spans="1:156" hidden="1" x14ac:dyDescent="0.25">
      <c r="A765" s="133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</row>
    <row r="766" spans="1:156" hidden="1" x14ac:dyDescent="0.25">
      <c r="A766" s="133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</row>
    <row r="767" spans="1:156" hidden="1" x14ac:dyDescent="0.25">
      <c r="A767" s="133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</row>
    <row r="768" spans="1:156" hidden="1" x14ac:dyDescent="0.25">
      <c r="A768" s="133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</row>
    <row r="769" spans="1:156" hidden="1" x14ac:dyDescent="0.25">
      <c r="A769" s="133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</row>
    <row r="770" spans="1:156" hidden="1" x14ac:dyDescent="0.25">
      <c r="A770" s="133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</row>
    <row r="771" spans="1:156" hidden="1" x14ac:dyDescent="0.25">
      <c r="A771" s="133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</row>
    <row r="772" spans="1:156" hidden="1" x14ac:dyDescent="0.25">
      <c r="A772" s="133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</row>
    <row r="773" spans="1:156" hidden="1" x14ac:dyDescent="0.25">
      <c r="A773" s="133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</row>
    <row r="774" spans="1:156" hidden="1" x14ac:dyDescent="0.25">
      <c r="A774" s="133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</row>
    <row r="775" spans="1:156" hidden="1" x14ac:dyDescent="0.25">
      <c r="A775" s="133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</row>
    <row r="776" spans="1:156" hidden="1" x14ac:dyDescent="0.25">
      <c r="A776" s="133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</row>
    <row r="777" spans="1:156" hidden="1" x14ac:dyDescent="0.25">
      <c r="A777" s="133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</row>
    <row r="778" spans="1:156" hidden="1" x14ac:dyDescent="0.25">
      <c r="A778" s="133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</row>
    <row r="779" spans="1:156" hidden="1" x14ac:dyDescent="0.25">
      <c r="A779" s="133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</row>
    <row r="780" spans="1:156" hidden="1" x14ac:dyDescent="0.25">
      <c r="A780" s="133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</row>
    <row r="781" spans="1:156" hidden="1" x14ac:dyDescent="0.25">
      <c r="A781" s="133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</row>
    <row r="782" spans="1:156" hidden="1" x14ac:dyDescent="0.25">
      <c r="A782" s="133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</row>
    <row r="783" spans="1:156" hidden="1" x14ac:dyDescent="0.25">
      <c r="A783" s="133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</row>
    <row r="784" spans="1:156" hidden="1" x14ac:dyDescent="0.25">
      <c r="A784" s="133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</row>
    <row r="785" spans="1:156" hidden="1" x14ac:dyDescent="0.25">
      <c r="A785" s="133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</row>
    <row r="786" spans="1:156" hidden="1" x14ac:dyDescent="0.25">
      <c r="A786" s="133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</row>
    <row r="787" spans="1:156" hidden="1" x14ac:dyDescent="0.25">
      <c r="A787" s="133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</row>
    <row r="788" spans="1:156" hidden="1" x14ac:dyDescent="0.25">
      <c r="A788" s="133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</row>
    <row r="789" spans="1:156" hidden="1" x14ac:dyDescent="0.25">
      <c r="A789" s="133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</row>
    <row r="790" spans="1:156" hidden="1" x14ac:dyDescent="0.25">
      <c r="A790" s="133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</row>
    <row r="791" spans="1:156" hidden="1" x14ac:dyDescent="0.25">
      <c r="A791" s="133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</row>
    <row r="792" spans="1:156" hidden="1" x14ac:dyDescent="0.25">
      <c r="A792" s="133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</row>
    <row r="793" spans="1:156" hidden="1" x14ac:dyDescent="0.25">
      <c r="A793" s="133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</row>
    <row r="794" spans="1:156" hidden="1" x14ac:dyDescent="0.25">
      <c r="A794" s="133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</row>
    <row r="795" spans="1:156" hidden="1" x14ac:dyDescent="0.25">
      <c r="A795" s="133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</row>
    <row r="796" spans="1:156" hidden="1" x14ac:dyDescent="0.25">
      <c r="A796" s="133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</row>
    <row r="797" spans="1:156" hidden="1" x14ac:dyDescent="0.25">
      <c r="A797" s="133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</row>
    <row r="798" spans="1:156" hidden="1" x14ac:dyDescent="0.25">
      <c r="A798" s="133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</row>
    <row r="799" spans="1:156" hidden="1" x14ac:dyDescent="0.25">
      <c r="A799" s="133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</row>
    <row r="800" spans="1:156" hidden="1" x14ac:dyDescent="0.25">
      <c r="A800" s="133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</row>
    <row r="801" spans="1:156" hidden="1" x14ac:dyDescent="0.25">
      <c r="A801" s="133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</row>
    <row r="802" spans="1:156" hidden="1" x14ac:dyDescent="0.25">
      <c r="A802" s="133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</row>
    <row r="803" spans="1:156" hidden="1" x14ac:dyDescent="0.25">
      <c r="A803" s="133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</row>
    <row r="804" spans="1:156" hidden="1" x14ac:dyDescent="0.25">
      <c r="A804" s="133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</row>
    <row r="805" spans="1:156" hidden="1" x14ac:dyDescent="0.25">
      <c r="A805" s="133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</row>
    <row r="806" spans="1:156" hidden="1" x14ac:dyDescent="0.25">
      <c r="A806" s="133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</row>
    <row r="807" spans="1:156" hidden="1" x14ac:dyDescent="0.25">
      <c r="A807" s="133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</row>
    <row r="808" spans="1:156" hidden="1" x14ac:dyDescent="0.25">
      <c r="A808" s="133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</row>
    <row r="809" spans="1:156" hidden="1" x14ac:dyDescent="0.25">
      <c r="A809" s="133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</row>
    <row r="810" spans="1:156" hidden="1" x14ac:dyDescent="0.25">
      <c r="A810" s="133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</row>
    <row r="811" spans="1:156" hidden="1" x14ac:dyDescent="0.25">
      <c r="A811" s="133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</row>
    <row r="812" spans="1:156" hidden="1" x14ac:dyDescent="0.25">
      <c r="A812" s="133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</row>
    <row r="813" spans="1:156" hidden="1" x14ac:dyDescent="0.25">
      <c r="A813" s="133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</row>
    <row r="814" spans="1:156" hidden="1" x14ac:dyDescent="0.25">
      <c r="A814" s="133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</row>
    <row r="815" spans="1:156" hidden="1" x14ac:dyDescent="0.25">
      <c r="A815" s="133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</row>
    <row r="816" spans="1:156" hidden="1" x14ac:dyDescent="0.25">
      <c r="A816" s="133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</row>
    <row r="817" spans="1:156" hidden="1" x14ac:dyDescent="0.25">
      <c r="A817" s="133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</row>
    <row r="818" spans="1:156" hidden="1" x14ac:dyDescent="0.25">
      <c r="A818" s="133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</row>
    <row r="819" spans="1:156" hidden="1" x14ac:dyDescent="0.25">
      <c r="A819" s="133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</row>
    <row r="820" spans="1:156" hidden="1" x14ac:dyDescent="0.25">
      <c r="A820" s="133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</row>
    <row r="821" spans="1:156" hidden="1" x14ac:dyDescent="0.25">
      <c r="A821" s="133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</row>
    <row r="822" spans="1:156" hidden="1" x14ac:dyDescent="0.25">
      <c r="A822" s="133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</row>
    <row r="823" spans="1:156" hidden="1" x14ac:dyDescent="0.25">
      <c r="A823" s="133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</row>
    <row r="824" spans="1:156" hidden="1" x14ac:dyDescent="0.25">
      <c r="A824" s="133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</row>
    <row r="825" spans="1:156" hidden="1" x14ac:dyDescent="0.25">
      <c r="A825" s="133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</row>
    <row r="826" spans="1:156" hidden="1" x14ac:dyDescent="0.25">
      <c r="A826" s="133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</row>
    <row r="827" spans="1:156" hidden="1" x14ac:dyDescent="0.25">
      <c r="A827" s="133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</row>
    <row r="828" spans="1:156" hidden="1" x14ac:dyDescent="0.25">
      <c r="A828" s="133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</row>
    <row r="829" spans="1:156" hidden="1" x14ac:dyDescent="0.25">
      <c r="A829" s="133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</row>
    <row r="830" spans="1:156" hidden="1" x14ac:dyDescent="0.25">
      <c r="A830" s="133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</row>
    <row r="831" spans="1:156" hidden="1" x14ac:dyDescent="0.25">
      <c r="A831" s="133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</row>
    <row r="832" spans="1:156" hidden="1" x14ac:dyDescent="0.25">
      <c r="A832" s="133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</row>
    <row r="833" spans="1:156" hidden="1" x14ac:dyDescent="0.25">
      <c r="A833" s="133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</row>
    <row r="834" spans="1:156" hidden="1" x14ac:dyDescent="0.25">
      <c r="A834" s="133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</row>
    <row r="835" spans="1:156" hidden="1" x14ac:dyDescent="0.25">
      <c r="A835" s="133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</row>
    <row r="836" spans="1:156" hidden="1" x14ac:dyDescent="0.25">
      <c r="A836" s="133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</row>
    <row r="837" spans="1:156" hidden="1" x14ac:dyDescent="0.25">
      <c r="A837" s="133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</row>
    <row r="838" spans="1:156" hidden="1" x14ac:dyDescent="0.25">
      <c r="A838" s="133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</row>
    <row r="839" spans="1:156" hidden="1" x14ac:dyDescent="0.25">
      <c r="A839" s="133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</row>
    <row r="840" spans="1:156" hidden="1" x14ac:dyDescent="0.25">
      <c r="A840" s="133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</row>
    <row r="841" spans="1:156" hidden="1" x14ac:dyDescent="0.25">
      <c r="A841" s="133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</row>
    <row r="842" spans="1:156" hidden="1" x14ac:dyDescent="0.25">
      <c r="A842" s="133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</row>
    <row r="843" spans="1:156" hidden="1" x14ac:dyDescent="0.25">
      <c r="A843" s="133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</row>
    <row r="844" spans="1:156" hidden="1" x14ac:dyDescent="0.25">
      <c r="A844" s="133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</row>
    <row r="845" spans="1:156" hidden="1" x14ac:dyDescent="0.25">
      <c r="A845" s="133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</row>
    <row r="846" spans="1:156" hidden="1" x14ac:dyDescent="0.25">
      <c r="A846" s="133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</row>
    <row r="847" spans="1:156" hidden="1" x14ac:dyDescent="0.25">
      <c r="A847" s="133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</row>
    <row r="848" spans="1:156" hidden="1" x14ac:dyDescent="0.25">
      <c r="A848" s="133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</row>
    <row r="849" spans="1:156" hidden="1" x14ac:dyDescent="0.25">
      <c r="A849" s="133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</row>
    <row r="850" spans="1:156" hidden="1" x14ac:dyDescent="0.25">
      <c r="A850" s="133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</row>
    <row r="851" spans="1:156" hidden="1" x14ac:dyDescent="0.25">
      <c r="A851" s="133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</row>
    <row r="852" spans="1:156" hidden="1" x14ac:dyDescent="0.25">
      <c r="A852" s="133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</row>
    <row r="853" spans="1:156" hidden="1" x14ac:dyDescent="0.25">
      <c r="A853" s="133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</row>
    <row r="854" spans="1:156" hidden="1" x14ac:dyDescent="0.25">
      <c r="A854" s="133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</row>
    <row r="855" spans="1:156" hidden="1" x14ac:dyDescent="0.25">
      <c r="A855" s="133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</row>
    <row r="856" spans="1:156" hidden="1" x14ac:dyDescent="0.25">
      <c r="A856" s="133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</row>
    <row r="857" spans="1:156" hidden="1" x14ac:dyDescent="0.25">
      <c r="A857" s="133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</row>
    <row r="858" spans="1:156" hidden="1" x14ac:dyDescent="0.25">
      <c r="A858" s="133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</row>
    <row r="859" spans="1:156" hidden="1" x14ac:dyDescent="0.25">
      <c r="A859" s="133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</row>
    <row r="860" spans="1:156" hidden="1" x14ac:dyDescent="0.25">
      <c r="A860" s="133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</row>
    <row r="861" spans="1:156" hidden="1" x14ac:dyDescent="0.25">
      <c r="A861" s="133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</row>
    <row r="862" spans="1:156" hidden="1" x14ac:dyDescent="0.25">
      <c r="A862" s="133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</row>
    <row r="863" spans="1:156" hidden="1" x14ac:dyDescent="0.25">
      <c r="A863" s="133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</row>
    <row r="864" spans="1:156" hidden="1" x14ac:dyDescent="0.25">
      <c r="A864" s="133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</row>
    <row r="865" spans="1:156" hidden="1" x14ac:dyDescent="0.25">
      <c r="A865" s="133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</row>
    <row r="866" spans="1:156" hidden="1" x14ac:dyDescent="0.25">
      <c r="A866" s="133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</row>
    <row r="867" spans="1:156" hidden="1" x14ac:dyDescent="0.25">
      <c r="A867" s="133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</row>
    <row r="868" spans="1:156" hidden="1" x14ac:dyDescent="0.25">
      <c r="A868" s="133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</row>
    <row r="869" spans="1:156" hidden="1" x14ac:dyDescent="0.25">
      <c r="A869" s="133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</row>
    <row r="870" spans="1:156" hidden="1" x14ac:dyDescent="0.25">
      <c r="A870" s="133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</row>
    <row r="871" spans="1:156" hidden="1" x14ac:dyDescent="0.25">
      <c r="A871" s="133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</row>
    <row r="872" spans="1:156" hidden="1" x14ac:dyDescent="0.25">
      <c r="A872" s="133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</row>
    <row r="873" spans="1:156" hidden="1" x14ac:dyDescent="0.25">
      <c r="A873" s="133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</row>
    <row r="874" spans="1:156" hidden="1" x14ac:dyDescent="0.25">
      <c r="A874" s="133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</row>
    <row r="875" spans="1:156" hidden="1" x14ac:dyDescent="0.25">
      <c r="A875" s="133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</row>
    <row r="876" spans="1:156" hidden="1" x14ac:dyDescent="0.25">
      <c r="A876" s="133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</row>
    <row r="877" spans="1:156" hidden="1" x14ac:dyDescent="0.25">
      <c r="A877" s="133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</row>
    <row r="878" spans="1:156" hidden="1" x14ac:dyDescent="0.25">
      <c r="A878" s="133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</row>
    <row r="879" spans="1:156" hidden="1" x14ac:dyDescent="0.25">
      <c r="A879" s="133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</row>
    <row r="880" spans="1:156" hidden="1" x14ac:dyDescent="0.25">
      <c r="A880" s="133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</row>
    <row r="881" spans="1:156" hidden="1" x14ac:dyDescent="0.25">
      <c r="A881" s="133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</row>
    <row r="882" spans="1:156" hidden="1" x14ac:dyDescent="0.25">
      <c r="A882" s="133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</row>
    <row r="883" spans="1:156" hidden="1" x14ac:dyDescent="0.25">
      <c r="A883" s="133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</row>
    <row r="884" spans="1:156" hidden="1" x14ac:dyDescent="0.25">
      <c r="A884" s="133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</row>
    <row r="885" spans="1:156" hidden="1" x14ac:dyDescent="0.25">
      <c r="A885" s="133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</row>
    <row r="886" spans="1:156" hidden="1" x14ac:dyDescent="0.25">
      <c r="A886" s="133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</row>
    <row r="887" spans="1:156" hidden="1" x14ac:dyDescent="0.25">
      <c r="A887" s="133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</row>
    <row r="888" spans="1:156" hidden="1" x14ac:dyDescent="0.25">
      <c r="A888" s="133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</row>
    <row r="889" spans="1:156" hidden="1" x14ac:dyDescent="0.25">
      <c r="A889" s="133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</row>
    <row r="890" spans="1:156" hidden="1" x14ac:dyDescent="0.25">
      <c r="A890" s="133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</row>
    <row r="891" spans="1:156" hidden="1" x14ac:dyDescent="0.25">
      <c r="A891" s="133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</row>
    <row r="892" spans="1:156" hidden="1" x14ac:dyDescent="0.25">
      <c r="A892" s="133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</row>
    <row r="893" spans="1:156" hidden="1" x14ac:dyDescent="0.25">
      <c r="A893" s="133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</row>
    <row r="894" spans="1:156" hidden="1" x14ac:dyDescent="0.25">
      <c r="A894" s="133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</row>
    <row r="895" spans="1:156" hidden="1" x14ac:dyDescent="0.25">
      <c r="A895" s="133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</row>
    <row r="896" spans="1:156" hidden="1" x14ac:dyDescent="0.25">
      <c r="A896" s="133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</row>
    <row r="897" spans="1:156" hidden="1" x14ac:dyDescent="0.25">
      <c r="A897" s="133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</row>
    <row r="898" spans="1:156" hidden="1" x14ac:dyDescent="0.25">
      <c r="A898" s="133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</row>
    <row r="899" spans="1:156" hidden="1" x14ac:dyDescent="0.25">
      <c r="A899" s="133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</row>
    <row r="900" spans="1:156" hidden="1" x14ac:dyDescent="0.25">
      <c r="A900" s="133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</row>
    <row r="901" spans="1:156" hidden="1" x14ac:dyDescent="0.25">
      <c r="A901" s="133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</row>
    <row r="902" spans="1:156" hidden="1" x14ac:dyDescent="0.25">
      <c r="A902" s="133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</row>
    <row r="903" spans="1:156" hidden="1" x14ac:dyDescent="0.25">
      <c r="A903" s="133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</row>
    <row r="904" spans="1:156" hidden="1" x14ac:dyDescent="0.25">
      <c r="A904" s="133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</row>
    <row r="905" spans="1:156" hidden="1" x14ac:dyDescent="0.25">
      <c r="A905" s="133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</row>
    <row r="906" spans="1:156" hidden="1" x14ac:dyDescent="0.25">
      <c r="A906" s="133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</row>
    <row r="907" spans="1:156" hidden="1" x14ac:dyDescent="0.25">
      <c r="A907" s="133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</row>
    <row r="908" spans="1:156" hidden="1" x14ac:dyDescent="0.25">
      <c r="A908" s="133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</row>
    <row r="909" spans="1:156" hidden="1" x14ac:dyDescent="0.25">
      <c r="A909" s="133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</row>
    <row r="910" spans="1:156" hidden="1" x14ac:dyDescent="0.25">
      <c r="A910" s="133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</row>
    <row r="911" spans="1:156" hidden="1" x14ac:dyDescent="0.25">
      <c r="A911" s="133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</row>
    <row r="912" spans="1:156" hidden="1" x14ac:dyDescent="0.25">
      <c r="A912" s="133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</row>
    <row r="913" spans="1:156" hidden="1" x14ac:dyDescent="0.25">
      <c r="A913" s="133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</row>
    <row r="914" spans="1:156" hidden="1" x14ac:dyDescent="0.25">
      <c r="A914" s="133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</row>
    <row r="915" spans="1:156" hidden="1" x14ac:dyDescent="0.25">
      <c r="A915" s="133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</row>
    <row r="916" spans="1:156" hidden="1" x14ac:dyDescent="0.25">
      <c r="A916" s="133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</row>
    <row r="917" spans="1:156" hidden="1" x14ac:dyDescent="0.25">
      <c r="A917" s="133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</row>
    <row r="918" spans="1:156" hidden="1" x14ac:dyDescent="0.25">
      <c r="A918" s="133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</row>
    <row r="919" spans="1:156" hidden="1" x14ac:dyDescent="0.25">
      <c r="A919" s="133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</row>
    <row r="920" spans="1:156" hidden="1" x14ac:dyDescent="0.25">
      <c r="A920" s="133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</row>
    <row r="921" spans="1:156" hidden="1" x14ac:dyDescent="0.25">
      <c r="A921" s="133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</row>
    <row r="922" spans="1:156" hidden="1" x14ac:dyDescent="0.25">
      <c r="A922" s="133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</row>
    <row r="923" spans="1:156" hidden="1" x14ac:dyDescent="0.25">
      <c r="A923" s="133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</row>
    <row r="924" spans="1:156" hidden="1" x14ac:dyDescent="0.25">
      <c r="A924" s="133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</row>
    <row r="925" spans="1:156" hidden="1" x14ac:dyDescent="0.25">
      <c r="A925" s="133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</row>
    <row r="926" spans="1:156" hidden="1" x14ac:dyDescent="0.25">
      <c r="A926" s="133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</row>
    <row r="927" spans="1:156" hidden="1" x14ac:dyDescent="0.25">
      <c r="A927" s="133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</row>
    <row r="928" spans="1:156" hidden="1" x14ac:dyDescent="0.25">
      <c r="A928" s="133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</row>
    <row r="929" spans="1:156" hidden="1" x14ac:dyDescent="0.25">
      <c r="A929" s="133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</row>
    <row r="930" spans="1:156" hidden="1" x14ac:dyDescent="0.25">
      <c r="A930" s="133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</row>
    <row r="931" spans="1:156" hidden="1" x14ac:dyDescent="0.25">
      <c r="A931" s="133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</row>
    <row r="932" spans="1:156" hidden="1" x14ac:dyDescent="0.25">
      <c r="A932" s="133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</row>
    <row r="933" spans="1:156" hidden="1" x14ac:dyDescent="0.25">
      <c r="A933" s="133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</row>
    <row r="934" spans="1:156" hidden="1" x14ac:dyDescent="0.25">
      <c r="A934" s="133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</row>
    <row r="935" spans="1:156" hidden="1" x14ac:dyDescent="0.25">
      <c r="A935" s="133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</row>
    <row r="936" spans="1:156" hidden="1" x14ac:dyDescent="0.25">
      <c r="A936" s="133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</row>
    <row r="937" spans="1:156" hidden="1" x14ac:dyDescent="0.25">
      <c r="A937" s="133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</row>
    <row r="938" spans="1:156" hidden="1" x14ac:dyDescent="0.25">
      <c r="A938" s="133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</row>
    <row r="939" spans="1:156" hidden="1" x14ac:dyDescent="0.25">
      <c r="A939" s="133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</row>
    <row r="940" spans="1:156" hidden="1" x14ac:dyDescent="0.25">
      <c r="A940" s="133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</row>
    <row r="941" spans="1:156" hidden="1" x14ac:dyDescent="0.25">
      <c r="A941" s="133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</row>
    <row r="942" spans="1:156" hidden="1" x14ac:dyDescent="0.25">
      <c r="A942" s="133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</row>
    <row r="943" spans="1:156" hidden="1" x14ac:dyDescent="0.25">
      <c r="A943" s="133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</row>
    <row r="944" spans="1:156" hidden="1" x14ac:dyDescent="0.25">
      <c r="A944" s="133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</row>
    <row r="945" spans="1:156" hidden="1" x14ac:dyDescent="0.25">
      <c r="A945" s="133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</row>
    <row r="946" spans="1:156" hidden="1" x14ac:dyDescent="0.25">
      <c r="A946" s="133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</row>
    <row r="947" spans="1:156" hidden="1" x14ac:dyDescent="0.25">
      <c r="A947" s="133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</row>
    <row r="948" spans="1:156" hidden="1" x14ac:dyDescent="0.25">
      <c r="A948" s="133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</row>
    <row r="949" spans="1:156" hidden="1" x14ac:dyDescent="0.25">
      <c r="A949" s="133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</row>
    <row r="950" spans="1:156" hidden="1" x14ac:dyDescent="0.25">
      <c r="A950" s="133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</row>
    <row r="951" spans="1:156" hidden="1" x14ac:dyDescent="0.25">
      <c r="A951" s="133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</row>
    <row r="952" spans="1:156" hidden="1" x14ac:dyDescent="0.25">
      <c r="A952" s="133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</row>
    <row r="953" spans="1:156" hidden="1" x14ac:dyDescent="0.25">
      <c r="A953" s="133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</row>
    <row r="954" spans="1:156" hidden="1" x14ac:dyDescent="0.25">
      <c r="A954" s="133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</row>
    <row r="955" spans="1:156" hidden="1" x14ac:dyDescent="0.25">
      <c r="A955" s="133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</row>
    <row r="956" spans="1:156" hidden="1" x14ac:dyDescent="0.25">
      <c r="A956" s="133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</row>
    <row r="957" spans="1:156" hidden="1" x14ac:dyDescent="0.25">
      <c r="A957" s="133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</row>
    <row r="958" spans="1:156" hidden="1" x14ac:dyDescent="0.25">
      <c r="A958" s="133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</row>
    <row r="959" spans="1:156" hidden="1" x14ac:dyDescent="0.25">
      <c r="A959" s="133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</row>
    <row r="960" spans="1:156" hidden="1" x14ac:dyDescent="0.25">
      <c r="A960" s="133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</row>
    <row r="961" spans="1:156" hidden="1" x14ac:dyDescent="0.25">
      <c r="A961" s="133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</row>
    <row r="962" spans="1:156" hidden="1" x14ac:dyDescent="0.25">
      <c r="A962" s="133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</row>
    <row r="963" spans="1:156" hidden="1" x14ac:dyDescent="0.25">
      <c r="A963" s="133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</row>
    <row r="964" spans="1:156" hidden="1" x14ac:dyDescent="0.25">
      <c r="A964" s="133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</row>
    <row r="965" spans="1:156" hidden="1" x14ac:dyDescent="0.25">
      <c r="A965" s="133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</row>
    <row r="966" spans="1:156" hidden="1" x14ac:dyDescent="0.25">
      <c r="A966" s="133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</row>
    <row r="967" spans="1:156" hidden="1" x14ac:dyDescent="0.25">
      <c r="A967" s="133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</row>
    <row r="968" spans="1:156" hidden="1" x14ac:dyDescent="0.25">
      <c r="A968" s="133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</row>
    <row r="969" spans="1:156" hidden="1" x14ac:dyDescent="0.25">
      <c r="A969" s="133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</row>
    <row r="970" spans="1:156" hidden="1" x14ac:dyDescent="0.25">
      <c r="A970" s="133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</row>
    <row r="971" spans="1:156" hidden="1" x14ac:dyDescent="0.25">
      <c r="A971" s="133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</row>
    <row r="972" spans="1:156" hidden="1" x14ac:dyDescent="0.25">
      <c r="A972" s="133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</row>
    <row r="973" spans="1:156" hidden="1" x14ac:dyDescent="0.25">
      <c r="A973" s="133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</row>
    <row r="974" spans="1:156" hidden="1" x14ac:dyDescent="0.25">
      <c r="A974" s="133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</row>
    <row r="975" spans="1:156" hidden="1" x14ac:dyDescent="0.25">
      <c r="A975" s="133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</row>
    <row r="976" spans="1:156" hidden="1" x14ac:dyDescent="0.25">
      <c r="A976" s="133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</row>
    <row r="977" spans="1:156" hidden="1" x14ac:dyDescent="0.25">
      <c r="A977" s="133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</row>
    <row r="978" spans="1:156" hidden="1" x14ac:dyDescent="0.25">
      <c r="A978" s="133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</row>
    <row r="979" spans="1:156" hidden="1" x14ac:dyDescent="0.25">
      <c r="A979" s="133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</row>
    <row r="980" spans="1:156" hidden="1" x14ac:dyDescent="0.25">
      <c r="A980" s="133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</row>
    <row r="981" spans="1:156" hidden="1" x14ac:dyDescent="0.25">
      <c r="A981" s="133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</row>
    <row r="982" spans="1:156" hidden="1" x14ac:dyDescent="0.25">
      <c r="A982" s="133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</row>
    <row r="983" spans="1:156" hidden="1" x14ac:dyDescent="0.25">
      <c r="A983" s="133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</row>
    <row r="984" spans="1:156" hidden="1" x14ac:dyDescent="0.25">
      <c r="A984" s="133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</row>
    <row r="985" spans="1:156" hidden="1" x14ac:dyDescent="0.25">
      <c r="A985" s="133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</row>
    <row r="986" spans="1:156" hidden="1" x14ac:dyDescent="0.25">
      <c r="A986" s="133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</row>
    <row r="987" spans="1:156" hidden="1" x14ac:dyDescent="0.25">
      <c r="A987" s="133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</row>
    <row r="988" spans="1:156" hidden="1" x14ac:dyDescent="0.25">
      <c r="A988" s="133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</row>
    <row r="989" spans="1:156" hidden="1" x14ac:dyDescent="0.25">
      <c r="A989" s="133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</row>
    <row r="990" spans="1:156" hidden="1" x14ac:dyDescent="0.25">
      <c r="A990" s="133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</row>
    <row r="991" spans="1:156" hidden="1" x14ac:dyDescent="0.25">
      <c r="A991" s="133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</row>
    <row r="992" spans="1:156" hidden="1" x14ac:dyDescent="0.25">
      <c r="A992" s="133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</row>
    <row r="993" spans="1:156" hidden="1" x14ac:dyDescent="0.25">
      <c r="A993" s="133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</row>
    <row r="994" spans="1:156" hidden="1" x14ac:dyDescent="0.25">
      <c r="A994" s="133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</row>
    <row r="995" spans="1:156" hidden="1" x14ac:dyDescent="0.25">
      <c r="A995" s="133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</row>
    <row r="996" spans="1:156" hidden="1" x14ac:dyDescent="0.25">
      <c r="A996" s="133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</row>
    <row r="997" spans="1:156" hidden="1" x14ac:dyDescent="0.25">
      <c r="A997" s="133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</row>
    <row r="998" spans="1:156" hidden="1" x14ac:dyDescent="0.25">
      <c r="A998" s="133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</row>
    <row r="999" spans="1:156" hidden="1" x14ac:dyDescent="0.25">
      <c r="A999" s="133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</row>
    <row r="1000" spans="1:156" hidden="1" x14ac:dyDescent="0.25">
      <c r="A1000" s="133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</row>
    <row r="1001" spans="1:156" hidden="1" x14ac:dyDescent="0.25">
      <c r="A1001" s="133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</row>
    <row r="1002" spans="1:156" hidden="1" x14ac:dyDescent="0.25">
      <c r="A1002" s="133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</row>
    <row r="1003" spans="1:156" hidden="1" x14ac:dyDescent="0.25">
      <c r="A1003" s="133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</row>
    <row r="1004" spans="1:156" hidden="1" x14ac:dyDescent="0.25">
      <c r="A1004" s="133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</row>
    <row r="1005" spans="1:156" hidden="1" x14ac:dyDescent="0.25">
      <c r="A1005" s="133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</row>
    <row r="1006" spans="1:156" hidden="1" x14ac:dyDescent="0.25">
      <c r="A1006" s="133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</row>
    <row r="1007" spans="1:156" hidden="1" x14ac:dyDescent="0.25">
      <c r="A1007" s="133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</row>
    <row r="1008" spans="1:156" hidden="1" x14ac:dyDescent="0.25">
      <c r="A1008" s="133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</row>
    <row r="1009" spans="1:156" hidden="1" x14ac:dyDescent="0.25">
      <c r="A1009" s="133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</row>
    <row r="1010" spans="1:156" hidden="1" x14ac:dyDescent="0.25">
      <c r="A1010" s="133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</row>
    <row r="1011" spans="1:156" hidden="1" x14ac:dyDescent="0.25">
      <c r="A1011" s="133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</row>
    <row r="1012" spans="1:156" hidden="1" x14ac:dyDescent="0.25">
      <c r="A1012" s="133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</row>
    <row r="1013" spans="1:156" hidden="1" x14ac:dyDescent="0.25">
      <c r="A1013" s="133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</row>
    <row r="1014" spans="1:156" hidden="1" x14ac:dyDescent="0.25">
      <c r="A1014" s="133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</row>
    <row r="1015" spans="1:156" hidden="1" x14ac:dyDescent="0.25">
      <c r="A1015" s="133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</row>
    <row r="1016" spans="1:156" hidden="1" x14ac:dyDescent="0.25">
      <c r="A1016" s="133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</row>
    <row r="1017" spans="1:156" hidden="1" x14ac:dyDescent="0.25">
      <c r="A1017" s="133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</row>
    <row r="1018" spans="1:156" hidden="1" x14ac:dyDescent="0.25">
      <c r="A1018" s="133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</row>
    <row r="1019" spans="1:156" hidden="1" x14ac:dyDescent="0.25">
      <c r="A1019" s="133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</row>
    <row r="1020" spans="1:156" hidden="1" x14ac:dyDescent="0.25">
      <c r="A1020" s="133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</row>
    <row r="1021" spans="1:156" hidden="1" x14ac:dyDescent="0.25">
      <c r="A1021" s="133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</row>
    <row r="1022" spans="1:156" hidden="1" x14ac:dyDescent="0.25">
      <c r="A1022" s="133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</row>
    <row r="1023" spans="1:156" hidden="1" x14ac:dyDescent="0.25">
      <c r="A1023" s="133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</row>
    <row r="1024" spans="1:156" hidden="1" x14ac:dyDescent="0.25">
      <c r="A1024" s="133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</row>
    <row r="1025" spans="1:156" hidden="1" x14ac:dyDescent="0.25">
      <c r="A1025" s="133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</row>
    <row r="1026" spans="1:156" hidden="1" x14ac:dyDescent="0.25">
      <c r="A1026" s="133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</row>
    <row r="1027" spans="1:156" hidden="1" x14ac:dyDescent="0.25">
      <c r="A1027" s="133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</row>
    <row r="1028" spans="1:156" hidden="1" x14ac:dyDescent="0.25">
      <c r="A1028" s="133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</row>
    <row r="1029" spans="1:156" hidden="1" x14ac:dyDescent="0.25">
      <c r="A1029" s="133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</row>
    <row r="1030" spans="1:156" hidden="1" x14ac:dyDescent="0.25">
      <c r="A1030" s="133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</row>
    <row r="1031" spans="1:156" hidden="1" x14ac:dyDescent="0.25">
      <c r="A1031" s="133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</row>
    <row r="1032" spans="1:156" hidden="1" x14ac:dyDescent="0.25">
      <c r="A1032" s="133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</row>
    <row r="1033" spans="1:156" hidden="1" x14ac:dyDescent="0.25">
      <c r="A1033" s="133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</row>
    <row r="1034" spans="1:156" hidden="1" x14ac:dyDescent="0.25">
      <c r="A1034" s="133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</row>
    <row r="1035" spans="1:156" hidden="1" x14ac:dyDescent="0.25">
      <c r="A1035" s="133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</row>
    <row r="1036" spans="1:156" hidden="1" x14ac:dyDescent="0.25">
      <c r="A1036" s="133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</row>
    <row r="1037" spans="1:156" hidden="1" x14ac:dyDescent="0.25">
      <c r="A1037" s="133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</row>
    <row r="1038" spans="1:156" hidden="1" x14ac:dyDescent="0.25">
      <c r="A1038" s="133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</row>
    <row r="1039" spans="1:156" hidden="1" x14ac:dyDescent="0.25">
      <c r="A1039" s="133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</row>
    <row r="1040" spans="1:156" hidden="1" x14ac:dyDescent="0.25">
      <c r="A1040" s="133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</row>
    <row r="1041" spans="1:156" hidden="1" x14ac:dyDescent="0.25">
      <c r="A1041" s="133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</row>
    <row r="1042" spans="1:156" hidden="1" x14ac:dyDescent="0.25">
      <c r="A1042" s="133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</row>
    <row r="1043" spans="1:156" hidden="1" x14ac:dyDescent="0.25">
      <c r="A1043" s="133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</row>
    <row r="1044" spans="1:156" hidden="1" x14ac:dyDescent="0.25">
      <c r="A1044" s="133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</row>
    <row r="1045" spans="1:156" hidden="1" x14ac:dyDescent="0.25">
      <c r="A1045" s="133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</row>
    <row r="1046" spans="1:156" hidden="1" x14ac:dyDescent="0.25">
      <c r="A1046" s="133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</row>
    <row r="1047" spans="1:156" hidden="1" x14ac:dyDescent="0.25">
      <c r="A1047" s="133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</row>
    <row r="1048" spans="1:156" hidden="1" x14ac:dyDescent="0.25">
      <c r="A1048" s="133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</row>
    <row r="1049" spans="1:156" hidden="1" x14ac:dyDescent="0.25">
      <c r="A1049" s="133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</row>
    <row r="1050" spans="1:156" hidden="1" x14ac:dyDescent="0.25">
      <c r="A1050" s="133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</row>
    <row r="1051" spans="1:156" hidden="1" x14ac:dyDescent="0.25">
      <c r="A1051" s="133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</row>
    <row r="1052" spans="1:156" hidden="1" x14ac:dyDescent="0.25">
      <c r="A1052" s="133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</row>
    <row r="1053" spans="1:156" hidden="1" x14ac:dyDescent="0.25">
      <c r="A1053" s="133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</row>
    <row r="1054" spans="1:156" hidden="1" x14ac:dyDescent="0.25">
      <c r="A1054" s="133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</row>
    <row r="1055" spans="1:156" hidden="1" x14ac:dyDescent="0.25">
      <c r="A1055" s="133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</row>
    <row r="1056" spans="1:156" hidden="1" x14ac:dyDescent="0.25">
      <c r="A1056" s="133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</row>
    <row r="1057" spans="1:156" hidden="1" x14ac:dyDescent="0.25">
      <c r="A1057" s="133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</row>
    <row r="1058" spans="1:156" hidden="1" x14ac:dyDescent="0.25">
      <c r="A1058" s="133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</row>
    <row r="1059" spans="1:156" hidden="1" x14ac:dyDescent="0.25">
      <c r="A1059" s="133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</row>
    <row r="1060" spans="1:156" hidden="1" x14ac:dyDescent="0.25">
      <c r="A1060" s="133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</row>
    <row r="1061" spans="1:156" hidden="1" x14ac:dyDescent="0.25">
      <c r="A1061" s="133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</row>
    <row r="1062" spans="1:156" hidden="1" x14ac:dyDescent="0.25">
      <c r="A1062" s="133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</row>
    <row r="1063" spans="1:156" hidden="1" x14ac:dyDescent="0.25">
      <c r="A1063" s="133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</row>
    <row r="1064" spans="1:156" hidden="1" x14ac:dyDescent="0.25">
      <c r="A1064" s="133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</row>
    <row r="1065" spans="1:156" hidden="1" x14ac:dyDescent="0.25">
      <c r="A1065" s="133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</row>
    <row r="1066" spans="1:156" hidden="1" x14ac:dyDescent="0.25">
      <c r="A1066" s="133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</row>
    <row r="1067" spans="1:156" hidden="1" x14ac:dyDescent="0.25">
      <c r="A1067" s="133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</row>
    <row r="1068" spans="1:156" hidden="1" x14ac:dyDescent="0.25">
      <c r="A1068" s="133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</row>
    <row r="1069" spans="1:156" hidden="1" x14ac:dyDescent="0.25">
      <c r="A1069" s="133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</row>
    <row r="1070" spans="1:156" hidden="1" x14ac:dyDescent="0.25">
      <c r="A1070" s="133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</row>
    <row r="1071" spans="1:156" hidden="1" x14ac:dyDescent="0.25">
      <c r="A1071" s="133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</row>
    <row r="1072" spans="1:156" hidden="1" x14ac:dyDescent="0.25">
      <c r="A1072" s="133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</row>
    <row r="1073" spans="1:156" hidden="1" x14ac:dyDescent="0.25">
      <c r="A1073" s="133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</row>
    <row r="1074" spans="1:156" hidden="1" x14ac:dyDescent="0.25">
      <c r="A1074" s="133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</row>
    <row r="1075" spans="1:156" hidden="1" x14ac:dyDescent="0.25">
      <c r="A1075" s="133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</row>
    <row r="1076" spans="1:156" hidden="1" x14ac:dyDescent="0.25">
      <c r="A1076" s="133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</row>
    <row r="1077" spans="1:156" hidden="1" x14ac:dyDescent="0.25">
      <c r="A1077" s="133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</row>
    <row r="1078" spans="1:156" hidden="1" x14ac:dyDescent="0.25">
      <c r="A1078" s="133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</row>
    <row r="1079" spans="1:156" hidden="1" x14ac:dyDescent="0.25">
      <c r="A1079" s="133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</row>
    <row r="1080" spans="1:156" hidden="1" x14ac:dyDescent="0.25">
      <c r="A1080" s="133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</row>
    <row r="1081" spans="1:156" hidden="1" x14ac:dyDescent="0.25">
      <c r="A1081" s="133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</row>
    <row r="1082" spans="1:156" hidden="1" x14ac:dyDescent="0.25">
      <c r="A1082" s="133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</row>
    <row r="1083" spans="1:156" hidden="1" x14ac:dyDescent="0.25">
      <c r="A1083" s="133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</row>
    <row r="1084" spans="1:156" hidden="1" x14ac:dyDescent="0.25">
      <c r="A1084" s="133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</row>
    <row r="1085" spans="1:156" hidden="1" x14ac:dyDescent="0.25">
      <c r="A1085" s="133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</row>
    <row r="1086" spans="1:156" hidden="1" x14ac:dyDescent="0.25">
      <c r="A1086" s="133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</row>
    <row r="1087" spans="1:156" hidden="1" x14ac:dyDescent="0.25">
      <c r="A1087" s="133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</row>
    <row r="1088" spans="1:156" hidden="1" x14ac:dyDescent="0.25">
      <c r="A1088" s="133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</row>
    <row r="1089" spans="1:156" hidden="1" x14ac:dyDescent="0.25">
      <c r="A1089" s="133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</row>
    <row r="1090" spans="1:156" hidden="1" x14ac:dyDescent="0.25">
      <c r="A1090" s="133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</row>
    <row r="1091" spans="1:156" hidden="1" x14ac:dyDescent="0.25">
      <c r="A1091" s="133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</row>
    <row r="1092" spans="1:156" hidden="1" x14ac:dyDescent="0.25">
      <c r="A1092" s="133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</row>
    <row r="1093" spans="1:156" hidden="1" x14ac:dyDescent="0.25">
      <c r="A1093" s="133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</row>
    <row r="1094" spans="1:156" hidden="1" x14ac:dyDescent="0.25">
      <c r="A1094" s="133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</row>
    <row r="1095" spans="1:156" hidden="1" x14ac:dyDescent="0.25">
      <c r="A1095" s="133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</row>
    <row r="1096" spans="1:156" hidden="1" x14ac:dyDescent="0.25">
      <c r="A1096" s="133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</row>
    <row r="1097" spans="1:156" hidden="1" x14ac:dyDescent="0.25">
      <c r="A1097" s="133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</row>
    <row r="1098" spans="1:156" hidden="1" x14ac:dyDescent="0.25">
      <c r="A1098" s="133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</row>
    <row r="1099" spans="1:156" hidden="1" x14ac:dyDescent="0.25">
      <c r="A1099" s="133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</row>
    <row r="1100" spans="1:156" hidden="1" x14ac:dyDescent="0.25">
      <c r="A1100" s="133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</row>
    <row r="1101" spans="1:156" hidden="1" x14ac:dyDescent="0.25">
      <c r="A1101" s="133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</row>
    <row r="1102" spans="1:156" hidden="1" x14ac:dyDescent="0.25">
      <c r="A1102" s="133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</row>
    <row r="1103" spans="1:156" hidden="1" x14ac:dyDescent="0.25">
      <c r="A1103" s="133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</row>
    <row r="1104" spans="1:156" hidden="1" x14ac:dyDescent="0.25">
      <c r="A1104" s="133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</row>
    <row r="1105" spans="1:156" hidden="1" x14ac:dyDescent="0.25">
      <c r="A1105" s="133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</row>
    <row r="1106" spans="1:156" hidden="1" x14ac:dyDescent="0.25">
      <c r="A1106" s="133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</row>
    <row r="1107" spans="1:156" hidden="1" x14ac:dyDescent="0.25">
      <c r="A1107" s="133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</row>
    <row r="1108" spans="1:156" hidden="1" x14ac:dyDescent="0.25">
      <c r="A1108" s="133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</row>
    <row r="1109" spans="1:156" hidden="1" x14ac:dyDescent="0.25">
      <c r="A1109" s="133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</row>
    <row r="1110" spans="1:156" hidden="1" x14ac:dyDescent="0.25">
      <c r="A1110" s="133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</row>
    <row r="1111" spans="1:156" hidden="1" x14ac:dyDescent="0.25">
      <c r="A1111" s="133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</row>
    <row r="1112" spans="1:156" hidden="1" x14ac:dyDescent="0.25">
      <c r="A1112" s="133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</row>
    <row r="1113" spans="1:156" hidden="1" x14ac:dyDescent="0.25">
      <c r="A1113" s="133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</row>
    <row r="1114" spans="1:156" hidden="1" x14ac:dyDescent="0.25">
      <c r="A1114" s="133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</row>
    <row r="1115" spans="1:156" hidden="1" x14ac:dyDescent="0.25">
      <c r="A1115" s="133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</row>
    <row r="1116" spans="1:156" hidden="1" x14ac:dyDescent="0.25">
      <c r="A1116" s="133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</row>
    <row r="1117" spans="1:156" hidden="1" x14ac:dyDescent="0.25">
      <c r="A1117" s="133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</row>
    <row r="1118" spans="1:156" hidden="1" x14ac:dyDescent="0.25">
      <c r="A1118" s="133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</row>
    <row r="1119" spans="1:156" hidden="1" x14ac:dyDescent="0.25">
      <c r="A1119" s="133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</row>
    <row r="1120" spans="1:156" hidden="1" x14ac:dyDescent="0.25">
      <c r="A1120" s="133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</row>
    <row r="1121" spans="1:156" hidden="1" x14ac:dyDescent="0.25">
      <c r="A1121" s="133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</row>
    <row r="1122" spans="1:156" hidden="1" x14ac:dyDescent="0.25">
      <c r="A1122" s="133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</row>
    <row r="1123" spans="1:156" hidden="1" x14ac:dyDescent="0.25">
      <c r="A1123" s="133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</row>
    <row r="1124" spans="1:156" hidden="1" x14ac:dyDescent="0.25">
      <c r="A1124" s="133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</row>
    <row r="1125" spans="1:156" hidden="1" x14ac:dyDescent="0.25">
      <c r="A1125" s="133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</row>
    <row r="1126" spans="1:156" hidden="1" x14ac:dyDescent="0.25">
      <c r="A1126" s="133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</row>
    <row r="1127" spans="1:156" hidden="1" x14ac:dyDescent="0.25">
      <c r="A1127" s="133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</row>
    <row r="1128" spans="1:156" hidden="1" x14ac:dyDescent="0.25">
      <c r="A1128" s="133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</row>
    <row r="1129" spans="1:156" hidden="1" x14ac:dyDescent="0.25">
      <c r="A1129" s="133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</row>
    <row r="1130" spans="1:156" hidden="1" x14ac:dyDescent="0.25">
      <c r="A1130" s="133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</row>
    <row r="1131" spans="1:156" hidden="1" x14ac:dyDescent="0.25">
      <c r="A1131" s="133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</row>
    <row r="1132" spans="1:156" hidden="1" x14ac:dyDescent="0.25">
      <c r="A1132" s="133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</row>
    <row r="1133" spans="1:156" hidden="1" x14ac:dyDescent="0.25">
      <c r="A1133" s="133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</row>
    <row r="1134" spans="1:156" hidden="1" x14ac:dyDescent="0.25">
      <c r="A1134" s="133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</row>
    <row r="1135" spans="1:156" hidden="1" x14ac:dyDescent="0.25">
      <c r="A1135" s="133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</row>
    <row r="1136" spans="1:156" hidden="1" x14ac:dyDescent="0.25">
      <c r="A1136" s="133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</row>
    <row r="1137" spans="1:156" hidden="1" x14ac:dyDescent="0.25">
      <c r="A1137" s="133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</row>
    <row r="1138" spans="1:156" hidden="1" x14ac:dyDescent="0.25">
      <c r="A1138" s="133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</row>
    <row r="1139" spans="1:156" hidden="1" x14ac:dyDescent="0.25">
      <c r="A1139" s="133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</row>
    <row r="1140" spans="1:156" hidden="1" x14ac:dyDescent="0.25">
      <c r="A1140" s="133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</row>
    <row r="1141" spans="1:156" hidden="1" x14ac:dyDescent="0.25">
      <c r="A1141" s="133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</row>
    <row r="1142" spans="1:156" hidden="1" x14ac:dyDescent="0.25">
      <c r="A1142" s="133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</row>
    <row r="1143" spans="1:156" hidden="1" x14ac:dyDescent="0.25">
      <c r="A1143" s="133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</row>
    <row r="1144" spans="1:156" hidden="1" x14ac:dyDescent="0.25">
      <c r="A1144" s="133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</row>
    <row r="1145" spans="1:156" hidden="1" x14ac:dyDescent="0.25">
      <c r="A1145" s="133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</row>
    <row r="1146" spans="1:156" hidden="1" x14ac:dyDescent="0.25">
      <c r="A1146" s="133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</row>
    <row r="1147" spans="1:156" hidden="1" x14ac:dyDescent="0.25">
      <c r="A1147" s="133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</row>
    <row r="1148" spans="1:156" hidden="1" x14ac:dyDescent="0.25">
      <c r="A1148" s="133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</row>
    <row r="1149" spans="1:156" hidden="1" x14ac:dyDescent="0.25">
      <c r="A1149" s="133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</row>
    <row r="1150" spans="1:156" hidden="1" x14ac:dyDescent="0.25">
      <c r="A1150" s="133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</row>
    <row r="1151" spans="1:156" hidden="1" x14ac:dyDescent="0.25">
      <c r="A1151" s="133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</row>
    <row r="1152" spans="1:156" hidden="1" x14ac:dyDescent="0.25">
      <c r="A1152" s="133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</row>
    <row r="1153" spans="1:156" hidden="1" x14ac:dyDescent="0.25">
      <c r="A1153" s="133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</row>
    <row r="1154" spans="1:156" hidden="1" x14ac:dyDescent="0.25">
      <c r="A1154" s="133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</row>
    <row r="1155" spans="1:156" hidden="1" x14ac:dyDescent="0.25">
      <c r="A1155" s="133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</row>
    <row r="1156" spans="1:156" hidden="1" x14ac:dyDescent="0.25">
      <c r="A1156" s="133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</row>
    <row r="1157" spans="1:156" hidden="1" x14ac:dyDescent="0.25">
      <c r="A1157" s="133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</row>
    <row r="1158" spans="1:156" hidden="1" x14ac:dyDescent="0.25">
      <c r="A1158" s="133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</row>
    <row r="1159" spans="1:156" hidden="1" x14ac:dyDescent="0.25">
      <c r="A1159" s="133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</row>
    <row r="1160" spans="1:156" hidden="1" x14ac:dyDescent="0.25">
      <c r="A1160" s="133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</row>
    <row r="1161" spans="1:156" hidden="1" x14ac:dyDescent="0.25">
      <c r="A1161" s="133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</row>
    <row r="1162" spans="1:156" hidden="1" x14ac:dyDescent="0.25">
      <c r="A1162" s="133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</row>
    <row r="1163" spans="1:156" hidden="1" x14ac:dyDescent="0.25">
      <c r="A1163" s="133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</row>
    <row r="1164" spans="1:156" hidden="1" x14ac:dyDescent="0.25">
      <c r="A1164" s="133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</row>
    <row r="1165" spans="1:156" hidden="1" x14ac:dyDescent="0.25">
      <c r="A1165" s="133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</row>
    <row r="1166" spans="1:156" hidden="1" x14ac:dyDescent="0.25">
      <c r="A1166" s="133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</row>
    <row r="1167" spans="1:156" hidden="1" x14ac:dyDescent="0.25">
      <c r="A1167" s="133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</row>
    <row r="1168" spans="1:156" hidden="1" x14ac:dyDescent="0.25">
      <c r="A1168" s="133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</row>
    <row r="1169" spans="1:156" hidden="1" x14ac:dyDescent="0.25">
      <c r="A1169" s="133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</row>
    <row r="1170" spans="1:156" hidden="1" x14ac:dyDescent="0.25">
      <c r="A1170" s="133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</row>
    <row r="1171" spans="1:156" hidden="1" x14ac:dyDescent="0.25">
      <c r="A1171" s="133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</row>
    <row r="1172" spans="1:156" hidden="1" x14ac:dyDescent="0.25">
      <c r="A1172" s="133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</row>
    <row r="1173" spans="1:156" hidden="1" x14ac:dyDescent="0.25">
      <c r="A1173" s="133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</row>
    <row r="1174" spans="1:156" hidden="1" x14ac:dyDescent="0.25">
      <c r="A1174" s="133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</row>
    <row r="1175" spans="1:156" hidden="1" x14ac:dyDescent="0.25">
      <c r="A1175" s="133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</row>
    <row r="1176" spans="1:156" hidden="1" x14ac:dyDescent="0.25">
      <c r="A1176" s="133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</row>
    <row r="1177" spans="1:156" hidden="1" x14ac:dyDescent="0.25">
      <c r="A1177" s="133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</row>
    <row r="1178" spans="1:156" hidden="1" x14ac:dyDescent="0.25">
      <c r="A1178" s="133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</row>
    <row r="1179" spans="1:156" hidden="1" x14ac:dyDescent="0.25">
      <c r="A1179" s="133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</row>
    <row r="1180" spans="1:156" hidden="1" x14ac:dyDescent="0.25">
      <c r="A1180" s="133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</row>
    <row r="1181" spans="1:156" hidden="1" x14ac:dyDescent="0.25">
      <c r="A1181" s="133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</row>
    <row r="1182" spans="1:156" hidden="1" x14ac:dyDescent="0.25">
      <c r="A1182" s="133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</row>
    <row r="1183" spans="1:156" hidden="1" x14ac:dyDescent="0.25">
      <c r="A1183" s="133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</row>
    <row r="1184" spans="1:156" hidden="1" x14ac:dyDescent="0.25">
      <c r="A1184" s="133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</row>
    <row r="1185" spans="1:156" hidden="1" x14ac:dyDescent="0.25">
      <c r="A1185" s="133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</row>
    <row r="1186" spans="1:156" hidden="1" x14ac:dyDescent="0.25">
      <c r="A1186" s="133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</row>
    <row r="1187" spans="1:156" hidden="1" x14ac:dyDescent="0.25">
      <c r="A1187" s="133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</row>
    <row r="1188" spans="1:156" hidden="1" x14ac:dyDescent="0.25">
      <c r="A1188" s="133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</row>
    <row r="1189" spans="1:156" hidden="1" x14ac:dyDescent="0.25">
      <c r="A1189" s="133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</row>
    <row r="1190" spans="1:156" hidden="1" x14ac:dyDescent="0.25">
      <c r="A1190" s="133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</row>
    <row r="1191" spans="1:156" hidden="1" x14ac:dyDescent="0.25">
      <c r="A1191" s="133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</row>
    <row r="1192" spans="1:156" hidden="1" x14ac:dyDescent="0.25">
      <c r="A1192" s="133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</row>
    <row r="1193" spans="1:156" hidden="1" x14ac:dyDescent="0.25">
      <c r="A1193" s="133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</row>
    <row r="1194" spans="1:156" hidden="1" x14ac:dyDescent="0.25">
      <c r="A1194" s="133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</row>
    <row r="1195" spans="1:156" hidden="1" x14ac:dyDescent="0.25">
      <c r="A1195" s="133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</row>
    <row r="1196" spans="1:156" hidden="1" x14ac:dyDescent="0.25">
      <c r="A1196" s="133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</row>
    <row r="1197" spans="1:156" hidden="1" x14ac:dyDescent="0.25">
      <c r="A1197" s="133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</row>
    <row r="1198" spans="1:156" hidden="1" x14ac:dyDescent="0.25">
      <c r="A1198" s="133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</row>
    <row r="1199" spans="1:156" hidden="1" x14ac:dyDescent="0.25">
      <c r="A1199" s="133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</row>
    <row r="1200" spans="1:156" hidden="1" x14ac:dyDescent="0.25">
      <c r="A1200" s="133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</row>
    <row r="1201" spans="1:156" hidden="1" x14ac:dyDescent="0.25">
      <c r="A1201" s="133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</row>
    <row r="1202" spans="1:156" hidden="1" x14ac:dyDescent="0.25">
      <c r="A1202" s="133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</row>
    <row r="1203" spans="1:156" hidden="1" x14ac:dyDescent="0.25">
      <c r="A1203" s="133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</row>
    <row r="1204" spans="1:156" hidden="1" x14ac:dyDescent="0.25">
      <c r="A1204" s="133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</row>
    <row r="1205" spans="1:156" hidden="1" x14ac:dyDescent="0.25">
      <c r="A1205" s="133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</row>
    <row r="1206" spans="1:156" hidden="1" x14ac:dyDescent="0.25">
      <c r="A1206" s="133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</row>
    <row r="1207" spans="1:156" hidden="1" x14ac:dyDescent="0.25">
      <c r="A1207" s="133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</row>
    <row r="1208" spans="1:156" hidden="1" x14ac:dyDescent="0.25">
      <c r="A1208" s="133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</row>
    <row r="1209" spans="1:156" hidden="1" x14ac:dyDescent="0.25">
      <c r="A1209" s="133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</row>
    <row r="1210" spans="1:156" hidden="1" x14ac:dyDescent="0.25">
      <c r="A1210" s="133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</row>
    <row r="1211" spans="1:156" hidden="1" x14ac:dyDescent="0.25">
      <c r="A1211" s="133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</row>
    <row r="1212" spans="1:156" hidden="1" x14ac:dyDescent="0.25">
      <c r="A1212" s="133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</row>
    <row r="1213" spans="1:156" hidden="1" x14ac:dyDescent="0.25">
      <c r="A1213" s="133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</row>
    <row r="1214" spans="1:156" hidden="1" x14ac:dyDescent="0.25">
      <c r="A1214" s="133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</row>
    <row r="1215" spans="1:156" hidden="1" x14ac:dyDescent="0.25">
      <c r="A1215" s="133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</row>
    <row r="1216" spans="1:156" hidden="1" x14ac:dyDescent="0.25">
      <c r="A1216" s="133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</row>
    <row r="1217" spans="1:156" hidden="1" x14ac:dyDescent="0.25">
      <c r="A1217" s="133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</row>
    <row r="1218" spans="1:156" hidden="1" x14ac:dyDescent="0.25">
      <c r="A1218" s="133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</row>
    <row r="1219" spans="1:156" hidden="1" x14ac:dyDescent="0.25">
      <c r="A1219" s="133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</row>
    <row r="1220" spans="1:156" hidden="1" x14ac:dyDescent="0.25">
      <c r="A1220" s="133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</row>
    <row r="1221" spans="1:156" hidden="1" x14ac:dyDescent="0.25">
      <c r="A1221" s="133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</row>
    <row r="1222" spans="1:156" hidden="1" x14ac:dyDescent="0.25">
      <c r="A1222" s="133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</row>
    <row r="1223" spans="1:156" hidden="1" x14ac:dyDescent="0.25">
      <c r="A1223" s="133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</row>
    <row r="1224" spans="1:156" hidden="1" x14ac:dyDescent="0.25">
      <c r="A1224" s="133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</row>
    <row r="1225" spans="1:156" hidden="1" x14ac:dyDescent="0.25">
      <c r="A1225" s="133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</row>
    <row r="1226" spans="1:156" hidden="1" x14ac:dyDescent="0.25">
      <c r="A1226" s="133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</row>
    <row r="1227" spans="1:156" hidden="1" x14ac:dyDescent="0.25">
      <c r="A1227" s="133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</row>
    <row r="1228" spans="1:156" hidden="1" x14ac:dyDescent="0.25">
      <c r="A1228" s="133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</row>
    <row r="1229" spans="1:156" hidden="1" x14ac:dyDescent="0.25">
      <c r="A1229" s="133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</row>
    <row r="1230" spans="1:156" hidden="1" x14ac:dyDescent="0.25">
      <c r="A1230" s="133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</row>
    <row r="1231" spans="1:156" hidden="1" x14ac:dyDescent="0.25">
      <c r="A1231" s="133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</row>
    <row r="1232" spans="1:156" hidden="1" x14ac:dyDescent="0.25">
      <c r="A1232" s="133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</row>
    <row r="1233" spans="1:156" hidden="1" x14ac:dyDescent="0.25">
      <c r="A1233" s="133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</row>
    <row r="1234" spans="1:156" hidden="1" x14ac:dyDescent="0.25">
      <c r="A1234" s="133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</row>
    <row r="1235" spans="1:156" hidden="1" x14ac:dyDescent="0.25">
      <c r="A1235" s="133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</row>
    <row r="1236" spans="1:156" hidden="1" x14ac:dyDescent="0.25">
      <c r="A1236" s="133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</row>
    <row r="1237" spans="1:156" hidden="1" x14ac:dyDescent="0.25">
      <c r="A1237" s="133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</row>
    <row r="1238" spans="1:156" hidden="1" x14ac:dyDescent="0.25">
      <c r="A1238" s="133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</row>
    <row r="1239" spans="1:156" hidden="1" x14ac:dyDescent="0.25">
      <c r="A1239" s="133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</row>
    <row r="1240" spans="1:156" hidden="1" x14ac:dyDescent="0.25">
      <c r="A1240" s="133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</row>
    <row r="1241" spans="1:156" hidden="1" x14ac:dyDescent="0.25">
      <c r="A1241" s="133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</row>
    <row r="1242" spans="1:156" hidden="1" x14ac:dyDescent="0.25">
      <c r="A1242" s="133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</row>
    <row r="1243" spans="1:156" hidden="1" x14ac:dyDescent="0.25">
      <c r="A1243" s="133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</row>
    <row r="1244" spans="1:156" hidden="1" x14ac:dyDescent="0.25">
      <c r="A1244" s="133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</row>
    <row r="1245" spans="1:156" hidden="1" x14ac:dyDescent="0.25">
      <c r="A1245" s="133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</row>
    <row r="1246" spans="1:156" hidden="1" x14ac:dyDescent="0.25">
      <c r="A1246" s="133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</row>
    <row r="1247" spans="1:156" hidden="1" x14ac:dyDescent="0.25">
      <c r="A1247" s="133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</row>
    <row r="1248" spans="1:156" hidden="1" x14ac:dyDescent="0.25">
      <c r="A1248" s="133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</row>
    <row r="1249" spans="1:156" hidden="1" x14ac:dyDescent="0.25">
      <c r="A1249" s="133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</row>
    <row r="1250" spans="1:156" hidden="1" x14ac:dyDescent="0.25">
      <c r="A1250" s="133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</row>
    <row r="1251" spans="1:156" hidden="1" x14ac:dyDescent="0.25">
      <c r="A1251" s="133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</row>
    <row r="1252" spans="1:156" hidden="1" x14ac:dyDescent="0.25">
      <c r="A1252" s="133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</row>
    <row r="1253" spans="1:156" hidden="1" x14ac:dyDescent="0.25">
      <c r="A1253" s="133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</row>
    <row r="1254" spans="1:156" hidden="1" x14ac:dyDescent="0.25">
      <c r="A1254" s="133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</row>
    <row r="1255" spans="1:156" hidden="1" x14ac:dyDescent="0.25">
      <c r="A1255" s="133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</row>
    <row r="1256" spans="1:156" hidden="1" x14ac:dyDescent="0.25">
      <c r="A1256" s="133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</row>
    <row r="1257" spans="1:156" hidden="1" x14ac:dyDescent="0.25">
      <c r="A1257" s="133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</row>
    <row r="1258" spans="1:156" hidden="1" x14ac:dyDescent="0.25">
      <c r="A1258" s="133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</row>
    <row r="1259" spans="1:156" hidden="1" x14ac:dyDescent="0.25">
      <c r="A1259" s="133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</row>
    <row r="1260" spans="1:156" hidden="1" x14ac:dyDescent="0.25">
      <c r="A1260" s="133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</row>
    <row r="1261" spans="1:156" hidden="1" x14ac:dyDescent="0.25">
      <c r="A1261" s="133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</row>
    <row r="1262" spans="1:156" hidden="1" x14ac:dyDescent="0.25">
      <c r="A1262" s="133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</row>
    <row r="1263" spans="1:156" hidden="1" x14ac:dyDescent="0.25">
      <c r="A1263" s="133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</row>
    <row r="1264" spans="1:156" hidden="1" x14ac:dyDescent="0.25">
      <c r="A1264" s="133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</row>
    <row r="1265" spans="1:156" hidden="1" x14ac:dyDescent="0.25">
      <c r="A1265" s="133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</row>
    <row r="1266" spans="1:156" hidden="1" x14ac:dyDescent="0.25">
      <c r="A1266" s="133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</row>
    <row r="1267" spans="1:156" hidden="1" x14ac:dyDescent="0.25">
      <c r="A1267" s="133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</row>
    <row r="1268" spans="1:156" hidden="1" x14ac:dyDescent="0.25">
      <c r="A1268" s="133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</row>
    <row r="1269" spans="1:156" hidden="1" x14ac:dyDescent="0.25">
      <c r="A1269" s="133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</row>
    <row r="1270" spans="1:156" hidden="1" x14ac:dyDescent="0.25">
      <c r="A1270" s="133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</row>
    <row r="1271" spans="1:156" hidden="1" x14ac:dyDescent="0.25">
      <c r="A1271" s="133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</row>
    <row r="1272" spans="1:156" hidden="1" x14ac:dyDescent="0.25">
      <c r="A1272" s="133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</row>
    <row r="1273" spans="1:156" hidden="1" x14ac:dyDescent="0.25">
      <c r="A1273" s="133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</row>
    <row r="1274" spans="1:156" hidden="1" x14ac:dyDescent="0.25">
      <c r="A1274" s="133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</row>
    <row r="1275" spans="1:156" hidden="1" x14ac:dyDescent="0.25">
      <c r="A1275" s="133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</row>
    <row r="1276" spans="1:156" hidden="1" x14ac:dyDescent="0.25">
      <c r="A1276" s="133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</row>
    <row r="1277" spans="1:156" hidden="1" x14ac:dyDescent="0.25">
      <c r="A1277" s="133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</row>
    <row r="1278" spans="1:156" hidden="1" x14ac:dyDescent="0.25">
      <c r="A1278" s="133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</row>
    <row r="1279" spans="1:156" hidden="1" x14ac:dyDescent="0.25">
      <c r="A1279" s="133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</row>
    <row r="1280" spans="1:156" hidden="1" x14ac:dyDescent="0.25">
      <c r="A1280" s="133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</row>
    <row r="1281" spans="1:156" hidden="1" x14ac:dyDescent="0.25">
      <c r="A1281" s="133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</row>
    <row r="1282" spans="1:156" hidden="1" x14ac:dyDescent="0.25">
      <c r="A1282" s="133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</row>
    <row r="1283" spans="1:156" hidden="1" x14ac:dyDescent="0.25">
      <c r="A1283" s="133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</row>
    <row r="1284" spans="1:156" hidden="1" x14ac:dyDescent="0.25">
      <c r="A1284" s="133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</row>
    <row r="1285" spans="1:156" hidden="1" x14ac:dyDescent="0.25">
      <c r="A1285" s="133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</row>
    <row r="1286" spans="1:156" hidden="1" x14ac:dyDescent="0.25">
      <c r="A1286" s="133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</row>
    <row r="1287" spans="1:156" hidden="1" x14ac:dyDescent="0.25">
      <c r="A1287" s="133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</row>
    <row r="1288" spans="1:156" hidden="1" x14ac:dyDescent="0.25">
      <c r="A1288" s="133"/>
    </row>
    <row r="1289" spans="1:156" x14ac:dyDescent="0.25">
      <c r="A1289" s="133"/>
    </row>
  </sheetData>
  <dataConsolidate/>
  <mergeCells count="32">
    <mergeCell ref="B33:B35"/>
    <mergeCell ref="I28:J28"/>
    <mergeCell ref="I29:J29"/>
    <mergeCell ref="D28:G28"/>
    <mergeCell ref="D29:G29"/>
    <mergeCell ref="I37:J37"/>
    <mergeCell ref="E44:F44"/>
    <mergeCell ref="D33:F33"/>
    <mergeCell ref="E34:F34"/>
    <mergeCell ref="E35:F35"/>
    <mergeCell ref="H33:J33"/>
    <mergeCell ref="I34:J34"/>
    <mergeCell ref="I35:J35"/>
    <mergeCell ref="D41:F41"/>
    <mergeCell ref="E42:F42"/>
    <mergeCell ref="E43:F43"/>
    <mergeCell ref="I36:J36"/>
    <mergeCell ref="E36:F36"/>
    <mergeCell ref="E37:F37"/>
    <mergeCell ref="E38:F38"/>
    <mergeCell ref="B5:F5"/>
    <mergeCell ref="B6:F6"/>
    <mergeCell ref="B7:F7"/>
    <mergeCell ref="B4:F4"/>
    <mergeCell ref="D10:K10"/>
    <mergeCell ref="I26:J26"/>
    <mergeCell ref="D26:G26"/>
    <mergeCell ref="D14:J14"/>
    <mergeCell ref="D18:J18"/>
    <mergeCell ref="D20:J20"/>
    <mergeCell ref="D23:J23"/>
    <mergeCell ref="D16:J16"/>
  </mergeCells>
  <dataValidations count="6">
    <dataValidation type="list" allowBlank="1" showInputMessage="1" showErrorMessage="1" sqref="N36">
      <formula1>$P$34</formula1>
    </dataValidation>
    <dataValidation type="list" allowBlank="1" showInputMessage="1" showErrorMessage="1" error="Επιλογή από την αναπτυσσόμενη λίστα" sqref="D31:D32">
      <formula1>"ΕΝΔΙΑΜΕΣΗ, ΤΕΛΙΚΗ"</formula1>
    </dataValidation>
    <dataValidation type="list" allowBlank="1" showInputMessage="1" showErrorMessage="1" sqref="G129:G367">
      <formula1>"Αμειβόμενο,Μη Αμειβόμενο"</formula1>
    </dataValidation>
    <dataValidation type="date" allowBlank="1" showInputMessage="1" showErrorMessage="1" error="Παράδειγμα: 25/1/2021" sqref="E12 G12 E43:F43">
      <formula1>43101</formula1>
      <formula2>402133</formula2>
    </dataValidation>
    <dataValidation type="list" allowBlank="1" showInputMessage="1" showErrorMessage="1" sqref="G32">
      <formula1>$EG$20:$EG$23</formula1>
    </dataValidation>
    <dataValidation type="list" allowBlank="1" showInputMessage="1" showErrorMessage="1" error="Επιλογή από την αναπτυσσόμενη λίστα" sqref="D26:G26">
      <formula1>$BD$11:$BD$23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1</xdr:col>
                <xdr:colOff>66675</xdr:colOff>
                <xdr:row>0</xdr:row>
                <xdr:rowOff>85725</xdr:rowOff>
              </from>
              <to>
                <xdr:col>1</xdr:col>
                <xdr:colOff>619125</xdr:colOff>
                <xdr:row>2</xdr:row>
                <xdr:rowOff>352425</xdr:rowOff>
              </to>
            </anchor>
          </objectPr>
        </oleObject>
      </mc:Choice>
      <mc:Fallback>
        <oleObject progId="PBrush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X517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36" sqref="D36"/>
    </sheetView>
  </sheetViews>
  <sheetFormatPr defaultColWidth="9.140625" defaultRowHeight="15.75" x14ac:dyDescent="0.25"/>
  <cols>
    <col min="1" max="2" width="9.140625" style="139"/>
    <col min="3" max="4" width="45.28515625" style="139" customWidth="1"/>
    <col min="5" max="5" width="17.5703125" style="139" customWidth="1"/>
    <col min="6" max="16384" width="9.140625" style="139"/>
  </cols>
  <sheetData>
    <row r="1" spans="1:362" ht="24" customHeight="1" thickTop="1" x14ac:dyDescent="0.25">
      <c r="A1" s="447" t="s">
        <v>6</v>
      </c>
      <c r="B1" s="450" t="s">
        <v>33</v>
      </c>
      <c r="C1" s="451"/>
      <c r="D1" s="442" t="s">
        <v>151</v>
      </c>
      <c r="E1" s="444" t="s">
        <v>150</v>
      </c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  <c r="MF1" s="148"/>
      <c r="MG1" s="148"/>
      <c r="MH1" s="148"/>
      <c r="MI1" s="148"/>
      <c r="MJ1" s="148"/>
      <c r="MK1" s="148"/>
      <c r="ML1" s="148"/>
      <c r="MM1" s="148"/>
      <c r="MN1" s="148"/>
      <c r="MO1" s="148"/>
      <c r="MP1" s="148"/>
      <c r="MQ1" s="148"/>
      <c r="MR1" s="148"/>
      <c r="MS1" s="148"/>
      <c r="MT1" s="148"/>
      <c r="MU1" s="148"/>
      <c r="MV1" s="148"/>
      <c r="MW1" s="148"/>
      <c r="MX1" s="148"/>
    </row>
    <row r="2" spans="1:362" ht="30" customHeight="1" thickBot="1" x14ac:dyDescent="0.3">
      <c r="A2" s="448"/>
      <c r="B2" s="452" t="s">
        <v>124</v>
      </c>
      <c r="C2" s="453"/>
      <c r="D2" s="443"/>
      <c r="E2" s="445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</row>
    <row r="3" spans="1:362" s="138" customFormat="1" ht="36" customHeight="1" thickTop="1" x14ac:dyDescent="0.25">
      <c r="A3" s="145">
        <v>1</v>
      </c>
      <c r="B3" s="449"/>
      <c r="C3" s="449"/>
      <c r="D3" s="368"/>
      <c r="E3" s="142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</row>
    <row r="4" spans="1:362" s="138" customFormat="1" ht="36" customHeight="1" x14ac:dyDescent="0.25">
      <c r="A4" s="146">
        <f>+A3+1</f>
        <v>2</v>
      </c>
      <c r="B4" s="446"/>
      <c r="C4" s="446"/>
      <c r="D4" s="369"/>
      <c r="E4" s="143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  <c r="MF4" s="148"/>
      <c r="MG4" s="148"/>
      <c r="MH4" s="148"/>
      <c r="MI4" s="148"/>
      <c r="MJ4" s="148"/>
      <c r="MK4" s="148"/>
      <c r="ML4" s="148"/>
      <c r="MM4" s="148"/>
      <c r="MN4" s="148"/>
      <c r="MO4" s="148"/>
      <c r="MP4" s="148"/>
      <c r="MQ4" s="148"/>
      <c r="MR4" s="148"/>
      <c r="MS4" s="148"/>
      <c r="MT4" s="148"/>
      <c r="MU4" s="148"/>
      <c r="MV4" s="148"/>
      <c r="MW4" s="148"/>
      <c r="MX4" s="148"/>
    </row>
    <row r="5" spans="1:362" s="138" customFormat="1" ht="36" customHeight="1" x14ac:dyDescent="0.25">
      <c r="A5" s="146">
        <f t="shared" ref="A5:A52" si="0">+A4+1</f>
        <v>3</v>
      </c>
      <c r="B5" s="446"/>
      <c r="C5" s="446"/>
      <c r="D5" s="369"/>
      <c r="E5" s="143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  <c r="MF5" s="148"/>
      <c r="MG5" s="148"/>
      <c r="MH5" s="148"/>
      <c r="MI5" s="148"/>
      <c r="MJ5" s="148"/>
      <c r="MK5" s="148"/>
      <c r="ML5" s="148"/>
      <c r="MM5" s="148"/>
      <c r="MN5" s="148"/>
      <c r="MO5" s="148"/>
      <c r="MP5" s="148"/>
      <c r="MQ5" s="148"/>
      <c r="MR5" s="148"/>
      <c r="MS5" s="148"/>
      <c r="MT5" s="148"/>
      <c r="MU5" s="148"/>
      <c r="MV5" s="148"/>
      <c r="MW5" s="148"/>
      <c r="MX5" s="148"/>
    </row>
    <row r="6" spans="1:362" s="138" customFormat="1" ht="36" customHeight="1" x14ac:dyDescent="0.25">
      <c r="A6" s="146">
        <f t="shared" si="0"/>
        <v>4</v>
      </c>
      <c r="B6" s="446"/>
      <c r="C6" s="446"/>
      <c r="D6" s="369"/>
      <c r="E6" s="143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</row>
    <row r="7" spans="1:362" s="138" customFormat="1" ht="36" customHeight="1" x14ac:dyDescent="0.25">
      <c r="A7" s="146">
        <f t="shared" si="0"/>
        <v>5</v>
      </c>
      <c r="B7" s="446"/>
      <c r="C7" s="446"/>
      <c r="D7" s="369"/>
      <c r="E7" s="143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</row>
    <row r="8" spans="1:362" s="138" customFormat="1" ht="36" customHeight="1" x14ac:dyDescent="0.25">
      <c r="A8" s="146">
        <f t="shared" si="0"/>
        <v>6</v>
      </c>
      <c r="B8" s="446"/>
      <c r="C8" s="446"/>
      <c r="D8" s="369"/>
      <c r="E8" s="143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</row>
    <row r="9" spans="1:362" s="138" customFormat="1" ht="36" customHeight="1" x14ac:dyDescent="0.25">
      <c r="A9" s="146">
        <f t="shared" si="0"/>
        <v>7</v>
      </c>
      <c r="B9" s="446"/>
      <c r="C9" s="446"/>
      <c r="D9" s="369"/>
      <c r="E9" s="143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8"/>
      <c r="JM9" s="148"/>
      <c r="JN9" s="148"/>
      <c r="JO9" s="148"/>
      <c r="JP9" s="148"/>
      <c r="JQ9" s="148"/>
      <c r="JR9" s="148"/>
      <c r="JS9" s="148"/>
      <c r="JT9" s="148"/>
      <c r="JU9" s="148"/>
      <c r="JV9" s="148"/>
      <c r="JW9" s="148"/>
      <c r="JX9" s="148"/>
      <c r="JY9" s="148"/>
      <c r="JZ9" s="148"/>
      <c r="KA9" s="148"/>
      <c r="KB9" s="148"/>
      <c r="KC9" s="148"/>
      <c r="KD9" s="148"/>
      <c r="KE9" s="148"/>
      <c r="KF9" s="148"/>
      <c r="KG9" s="148"/>
      <c r="KH9" s="148"/>
      <c r="KI9" s="148"/>
      <c r="KJ9" s="148"/>
      <c r="KK9" s="148"/>
      <c r="KL9" s="148"/>
      <c r="KM9" s="148"/>
      <c r="KN9" s="148"/>
      <c r="KO9" s="148"/>
      <c r="KP9" s="148"/>
      <c r="KQ9" s="148"/>
      <c r="KR9" s="148"/>
      <c r="KS9" s="148"/>
      <c r="KT9" s="148"/>
      <c r="KU9" s="148"/>
      <c r="KV9" s="148"/>
      <c r="KW9" s="148"/>
      <c r="KX9" s="148"/>
      <c r="KY9" s="148"/>
      <c r="KZ9" s="148"/>
      <c r="LA9" s="148"/>
      <c r="LB9" s="148"/>
      <c r="LC9" s="148"/>
      <c r="LD9" s="148"/>
      <c r="LE9" s="148"/>
      <c r="LF9" s="148"/>
      <c r="LG9" s="148"/>
      <c r="LH9" s="148"/>
      <c r="LI9" s="148"/>
      <c r="LJ9" s="148"/>
      <c r="LK9" s="148"/>
      <c r="LL9" s="148"/>
      <c r="LM9" s="148"/>
      <c r="LN9" s="148"/>
      <c r="LO9" s="148"/>
      <c r="LP9" s="148"/>
      <c r="LQ9" s="148"/>
      <c r="LR9" s="148"/>
      <c r="LS9" s="148"/>
      <c r="LT9" s="148"/>
      <c r="LU9" s="148"/>
      <c r="LV9" s="148"/>
      <c r="LW9" s="148"/>
      <c r="LX9" s="148"/>
      <c r="LY9" s="148"/>
      <c r="LZ9" s="148"/>
      <c r="MA9" s="148"/>
      <c r="MB9" s="148"/>
      <c r="MC9" s="148"/>
      <c r="MD9" s="148"/>
      <c r="ME9" s="148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</row>
    <row r="10" spans="1:362" s="138" customFormat="1" ht="36" customHeight="1" x14ac:dyDescent="0.25">
      <c r="A10" s="146">
        <f t="shared" si="0"/>
        <v>8</v>
      </c>
      <c r="B10" s="446"/>
      <c r="C10" s="446"/>
      <c r="D10" s="369"/>
      <c r="E10" s="143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8"/>
      <c r="JM10" s="148"/>
      <c r="JN10" s="148"/>
      <c r="JO10" s="148"/>
      <c r="JP10" s="148"/>
      <c r="JQ10" s="148"/>
      <c r="JR10" s="148"/>
      <c r="JS10" s="148"/>
      <c r="JT10" s="148"/>
      <c r="JU10" s="148"/>
      <c r="JV10" s="148"/>
      <c r="JW10" s="148"/>
      <c r="JX10" s="148"/>
      <c r="JY10" s="148"/>
      <c r="JZ10" s="148"/>
      <c r="KA10" s="148"/>
      <c r="KB10" s="148"/>
      <c r="KC10" s="148"/>
      <c r="KD10" s="148"/>
      <c r="KE10" s="148"/>
      <c r="KF10" s="148"/>
      <c r="KG10" s="148"/>
      <c r="KH10" s="148"/>
      <c r="KI10" s="148"/>
      <c r="KJ10" s="148"/>
      <c r="KK10" s="148"/>
      <c r="KL10" s="148"/>
      <c r="KM10" s="148"/>
      <c r="KN10" s="148"/>
      <c r="KO10" s="148"/>
      <c r="KP10" s="148"/>
      <c r="KQ10" s="148"/>
      <c r="KR10" s="148"/>
      <c r="KS10" s="148"/>
      <c r="KT10" s="148"/>
      <c r="KU10" s="148"/>
      <c r="KV10" s="148"/>
      <c r="KW10" s="148"/>
      <c r="KX10" s="148"/>
      <c r="KY10" s="148"/>
      <c r="KZ10" s="148"/>
      <c r="LA10" s="148"/>
      <c r="LB10" s="148"/>
      <c r="LC10" s="148"/>
      <c r="LD10" s="148"/>
      <c r="LE10" s="148"/>
      <c r="LF10" s="148"/>
      <c r="LG10" s="148"/>
      <c r="LH10" s="148"/>
      <c r="LI10" s="148"/>
      <c r="LJ10" s="148"/>
      <c r="LK10" s="148"/>
      <c r="LL10" s="148"/>
      <c r="LM10" s="148"/>
      <c r="LN10" s="148"/>
      <c r="LO10" s="148"/>
      <c r="LP10" s="148"/>
      <c r="LQ10" s="148"/>
      <c r="LR10" s="148"/>
      <c r="LS10" s="148"/>
      <c r="LT10" s="148"/>
      <c r="LU10" s="148"/>
      <c r="LV10" s="148"/>
      <c r="LW10" s="148"/>
      <c r="LX10" s="148"/>
      <c r="LY10" s="148"/>
      <c r="LZ10" s="148"/>
      <c r="MA10" s="148"/>
      <c r="MB10" s="148"/>
      <c r="MC10" s="148"/>
      <c r="MD10" s="148"/>
      <c r="ME10" s="148"/>
      <c r="MF10" s="148"/>
      <c r="MG10" s="148"/>
      <c r="MH10" s="148"/>
      <c r="MI10" s="148"/>
      <c r="MJ10" s="148"/>
      <c r="MK10" s="148"/>
      <c r="ML10" s="148"/>
      <c r="MM10" s="148"/>
      <c r="MN10" s="148"/>
      <c r="MO10" s="148"/>
      <c r="MP10" s="148"/>
      <c r="MQ10" s="148"/>
      <c r="MR10" s="148"/>
      <c r="MS10" s="148"/>
      <c r="MT10" s="148"/>
      <c r="MU10" s="148"/>
      <c r="MV10" s="148"/>
      <c r="MW10" s="148"/>
      <c r="MX10" s="148"/>
    </row>
    <row r="11" spans="1:362" s="138" customFormat="1" ht="36" customHeight="1" x14ac:dyDescent="0.25">
      <c r="A11" s="146">
        <f t="shared" si="0"/>
        <v>9</v>
      </c>
      <c r="B11" s="446"/>
      <c r="C11" s="446"/>
      <c r="D11" s="369"/>
      <c r="E11" s="143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/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8"/>
      <c r="JM11" s="148"/>
      <c r="JN11" s="148"/>
      <c r="JO11" s="148"/>
      <c r="JP11" s="148"/>
      <c r="JQ11" s="148"/>
      <c r="JR11" s="148"/>
      <c r="JS11" s="148"/>
      <c r="JT11" s="148"/>
      <c r="JU11" s="148"/>
      <c r="JV11" s="148"/>
      <c r="JW11" s="148"/>
      <c r="JX11" s="148"/>
      <c r="JY11" s="148"/>
      <c r="JZ11" s="148"/>
      <c r="KA11" s="148"/>
      <c r="KB11" s="148"/>
      <c r="KC11" s="148"/>
      <c r="KD11" s="148"/>
      <c r="KE11" s="148"/>
      <c r="KF11" s="148"/>
      <c r="KG11" s="148"/>
      <c r="KH11" s="148"/>
      <c r="KI11" s="148"/>
      <c r="KJ11" s="148"/>
      <c r="KK11" s="148"/>
      <c r="KL11" s="148"/>
      <c r="KM11" s="148"/>
      <c r="KN11" s="148"/>
      <c r="KO11" s="148"/>
      <c r="KP11" s="148"/>
      <c r="KQ11" s="148"/>
      <c r="KR11" s="148"/>
      <c r="KS11" s="148"/>
      <c r="KT11" s="148"/>
      <c r="KU11" s="148"/>
      <c r="KV11" s="148"/>
      <c r="KW11" s="148"/>
      <c r="KX11" s="148"/>
      <c r="KY11" s="148"/>
      <c r="KZ11" s="148"/>
      <c r="LA11" s="148"/>
      <c r="LB11" s="148"/>
      <c r="LC11" s="148"/>
      <c r="LD11" s="148"/>
      <c r="LE11" s="148"/>
      <c r="LF11" s="148"/>
      <c r="LG11" s="148"/>
      <c r="LH11" s="148"/>
      <c r="LI11" s="148"/>
      <c r="LJ11" s="148"/>
      <c r="LK11" s="148"/>
      <c r="LL11" s="148"/>
      <c r="LM11" s="148"/>
      <c r="LN11" s="148"/>
      <c r="LO11" s="148"/>
      <c r="LP11" s="148"/>
      <c r="LQ11" s="148"/>
      <c r="LR11" s="148"/>
      <c r="LS11" s="148"/>
      <c r="LT11" s="148"/>
      <c r="LU11" s="148"/>
      <c r="LV11" s="148"/>
      <c r="LW11" s="148"/>
      <c r="LX11" s="148"/>
      <c r="LY11" s="148"/>
      <c r="LZ11" s="148"/>
      <c r="MA11" s="148"/>
      <c r="MB11" s="148"/>
      <c r="MC11" s="148"/>
      <c r="MD11" s="148"/>
      <c r="ME11" s="148"/>
      <c r="MF11" s="148"/>
      <c r="MG11" s="148"/>
      <c r="MH11" s="148"/>
      <c r="MI11" s="148"/>
      <c r="MJ11" s="148"/>
      <c r="MK11" s="148"/>
      <c r="ML11" s="148"/>
      <c r="MM11" s="148"/>
      <c r="MN11" s="148"/>
      <c r="MO11" s="148"/>
      <c r="MP11" s="148"/>
      <c r="MQ11" s="148"/>
      <c r="MR11" s="148"/>
      <c r="MS11" s="148"/>
      <c r="MT11" s="148"/>
      <c r="MU11" s="148"/>
      <c r="MV11" s="148"/>
      <c r="MW11" s="148"/>
      <c r="MX11" s="148"/>
    </row>
    <row r="12" spans="1:362" s="138" customFormat="1" ht="36" customHeight="1" x14ac:dyDescent="0.25">
      <c r="A12" s="146">
        <f t="shared" si="0"/>
        <v>10</v>
      </c>
      <c r="B12" s="446"/>
      <c r="C12" s="446"/>
      <c r="D12" s="369"/>
      <c r="E12" s="143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8"/>
      <c r="JM12" s="148"/>
      <c r="JN12" s="148"/>
      <c r="JO12" s="148"/>
      <c r="JP12" s="148"/>
      <c r="JQ12" s="148"/>
      <c r="JR12" s="148"/>
      <c r="JS12" s="148"/>
      <c r="JT12" s="148"/>
      <c r="JU12" s="148"/>
      <c r="JV12" s="148"/>
      <c r="JW12" s="148"/>
      <c r="JX12" s="148"/>
      <c r="JY12" s="148"/>
      <c r="JZ12" s="148"/>
      <c r="KA12" s="148"/>
      <c r="KB12" s="148"/>
      <c r="KC12" s="148"/>
      <c r="KD12" s="148"/>
      <c r="KE12" s="148"/>
      <c r="KF12" s="148"/>
      <c r="KG12" s="148"/>
      <c r="KH12" s="148"/>
      <c r="KI12" s="148"/>
      <c r="KJ12" s="148"/>
      <c r="KK12" s="148"/>
      <c r="KL12" s="148"/>
      <c r="KM12" s="148"/>
      <c r="KN12" s="148"/>
      <c r="KO12" s="148"/>
      <c r="KP12" s="148"/>
      <c r="KQ12" s="148"/>
      <c r="KR12" s="148"/>
      <c r="KS12" s="148"/>
      <c r="KT12" s="148"/>
      <c r="KU12" s="148"/>
      <c r="KV12" s="148"/>
      <c r="KW12" s="148"/>
      <c r="KX12" s="148"/>
      <c r="KY12" s="148"/>
      <c r="KZ12" s="148"/>
      <c r="LA12" s="148"/>
      <c r="LB12" s="148"/>
      <c r="LC12" s="148"/>
      <c r="LD12" s="148"/>
      <c r="LE12" s="148"/>
      <c r="LF12" s="148"/>
      <c r="LG12" s="148"/>
      <c r="LH12" s="148"/>
      <c r="LI12" s="148"/>
      <c r="LJ12" s="148"/>
      <c r="LK12" s="148"/>
      <c r="LL12" s="148"/>
      <c r="LM12" s="148"/>
      <c r="LN12" s="148"/>
      <c r="LO12" s="148"/>
      <c r="LP12" s="148"/>
      <c r="LQ12" s="148"/>
      <c r="LR12" s="148"/>
      <c r="LS12" s="148"/>
      <c r="LT12" s="148"/>
      <c r="LU12" s="148"/>
      <c r="LV12" s="148"/>
      <c r="LW12" s="148"/>
      <c r="LX12" s="148"/>
      <c r="LY12" s="148"/>
      <c r="LZ12" s="148"/>
      <c r="MA12" s="148"/>
      <c r="MB12" s="148"/>
      <c r="MC12" s="148"/>
      <c r="MD12" s="148"/>
      <c r="ME12" s="148"/>
      <c r="MF12" s="148"/>
      <c r="MG12" s="148"/>
      <c r="MH12" s="148"/>
      <c r="MI12" s="148"/>
      <c r="MJ12" s="148"/>
      <c r="MK12" s="148"/>
      <c r="ML12" s="148"/>
      <c r="MM12" s="148"/>
      <c r="MN12" s="148"/>
      <c r="MO12" s="148"/>
      <c r="MP12" s="148"/>
      <c r="MQ12" s="148"/>
      <c r="MR12" s="148"/>
      <c r="MS12" s="148"/>
      <c r="MT12" s="148"/>
      <c r="MU12" s="148"/>
      <c r="MV12" s="148"/>
      <c r="MW12" s="148"/>
      <c r="MX12" s="148"/>
    </row>
    <row r="13" spans="1:362" s="138" customFormat="1" ht="36" customHeight="1" x14ac:dyDescent="0.25">
      <c r="A13" s="146">
        <f t="shared" si="0"/>
        <v>11</v>
      </c>
      <c r="B13" s="446"/>
      <c r="C13" s="446"/>
      <c r="D13" s="369"/>
      <c r="E13" s="143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8"/>
      <c r="JM13" s="148"/>
      <c r="JN13" s="148"/>
      <c r="JO13" s="148"/>
      <c r="JP13" s="148"/>
      <c r="JQ13" s="148"/>
      <c r="JR13" s="148"/>
      <c r="JS13" s="148"/>
      <c r="JT13" s="148"/>
      <c r="JU13" s="148"/>
      <c r="JV13" s="148"/>
      <c r="JW13" s="148"/>
      <c r="JX13" s="148"/>
      <c r="JY13" s="148"/>
      <c r="JZ13" s="148"/>
      <c r="KA13" s="148"/>
      <c r="KB13" s="148"/>
      <c r="KC13" s="148"/>
      <c r="KD13" s="148"/>
      <c r="KE13" s="148"/>
      <c r="KF13" s="148"/>
      <c r="KG13" s="148"/>
      <c r="KH13" s="148"/>
      <c r="KI13" s="148"/>
      <c r="KJ13" s="148"/>
      <c r="KK13" s="148"/>
      <c r="KL13" s="148"/>
      <c r="KM13" s="148"/>
      <c r="KN13" s="148"/>
      <c r="KO13" s="148"/>
      <c r="KP13" s="148"/>
      <c r="KQ13" s="148"/>
      <c r="KR13" s="148"/>
      <c r="KS13" s="148"/>
      <c r="KT13" s="148"/>
      <c r="KU13" s="148"/>
      <c r="KV13" s="148"/>
      <c r="KW13" s="148"/>
      <c r="KX13" s="148"/>
      <c r="KY13" s="148"/>
      <c r="KZ13" s="148"/>
      <c r="LA13" s="148"/>
      <c r="LB13" s="148"/>
      <c r="LC13" s="148"/>
      <c r="LD13" s="148"/>
      <c r="LE13" s="148"/>
      <c r="LF13" s="148"/>
      <c r="LG13" s="148"/>
      <c r="LH13" s="148"/>
      <c r="LI13" s="148"/>
      <c r="LJ13" s="148"/>
      <c r="LK13" s="148"/>
      <c r="LL13" s="148"/>
      <c r="LM13" s="148"/>
      <c r="LN13" s="148"/>
      <c r="LO13" s="148"/>
      <c r="LP13" s="148"/>
      <c r="LQ13" s="148"/>
      <c r="LR13" s="148"/>
      <c r="LS13" s="148"/>
      <c r="LT13" s="148"/>
      <c r="LU13" s="148"/>
      <c r="LV13" s="148"/>
      <c r="LW13" s="148"/>
      <c r="LX13" s="148"/>
      <c r="LY13" s="148"/>
      <c r="LZ13" s="148"/>
      <c r="MA13" s="148"/>
      <c r="MB13" s="148"/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</row>
    <row r="14" spans="1:362" s="138" customFormat="1" ht="36" customHeight="1" x14ac:dyDescent="0.25">
      <c r="A14" s="146">
        <f t="shared" si="0"/>
        <v>12</v>
      </c>
      <c r="B14" s="446"/>
      <c r="C14" s="446"/>
      <c r="D14" s="369"/>
      <c r="E14" s="143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8"/>
      <c r="JT14" s="148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8"/>
      <c r="KG14" s="148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8"/>
      <c r="KT14" s="148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8"/>
      <c r="LG14" s="148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8"/>
      <c r="LT14" s="148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</row>
    <row r="15" spans="1:362" s="138" customFormat="1" ht="36" customHeight="1" x14ac:dyDescent="0.25">
      <c r="A15" s="146">
        <f t="shared" si="0"/>
        <v>13</v>
      </c>
      <c r="B15" s="446"/>
      <c r="C15" s="446"/>
      <c r="D15" s="369"/>
      <c r="E15" s="143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8"/>
      <c r="JM15" s="148"/>
      <c r="JN15" s="148"/>
      <c r="JO15" s="148"/>
      <c r="JP15" s="148"/>
      <c r="JQ15" s="148"/>
      <c r="JR15" s="148"/>
      <c r="JS15" s="148"/>
      <c r="JT15" s="148"/>
      <c r="JU15" s="148"/>
      <c r="JV15" s="148"/>
      <c r="JW15" s="148"/>
      <c r="JX15" s="148"/>
      <c r="JY15" s="148"/>
      <c r="JZ15" s="148"/>
      <c r="KA15" s="148"/>
      <c r="KB15" s="148"/>
      <c r="KC15" s="148"/>
      <c r="KD15" s="148"/>
      <c r="KE15" s="148"/>
      <c r="KF15" s="148"/>
      <c r="KG15" s="148"/>
      <c r="KH15" s="148"/>
      <c r="KI15" s="148"/>
      <c r="KJ15" s="148"/>
      <c r="KK15" s="148"/>
      <c r="KL15" s="148"/>
      <c r="KM15" s="148"/>
      <c r="KN15" s="148"/>
      <c r="KO15" s="148"/>
      <c r="KP15" s="148"/>
      <c r="KQ15" s="148"/>
      <c r="KR15" s="148"/>
      <c r="KS15" s="148"/>
      <c r="KT15" s="148"/>
      <c r="KU15" s="148"/>
      <c r="KV15" s="148"/>
      <c r="KW15" s="148"/>
      <c r="KX15" s="148"/>
      <c r="KY15" s="148"/>
      <c r="KZ15" s="148"/>
      <c r="LA15" s="148"/>
      <c r="LB15" s="148"/>
      <c r="LC15" s="148"/>
      <c r="LD15" s="148"/>
      <c r="LE15" s="148"/>
      <c r="LF15" s="148"/>
      <c r="LG15" s="148"/>
      <c r="LH15" s="148"/>
      <c r="LI15" s="148"/>
      <c r="LJ15" s="148"/>
      <c r="LK15" s="148"/>
      <c r="LL15" s="148"/>
      <c r="LM15" s="148"/>
      <c r="LN15" s="148"/>
      <c r="LO15" s="148"/>
      <c r="LP15" s="148"/>
      <c r="LQ15" s="148"/>
      <c r="LR15" s="148"/>
      <c r="LS15" s="148"/>
      <c r="LT15" s="148"/>
      <c r="LU15" s="148"/>
      <c r="LV15" s="148"/>
      <c r="LW15" s="148"/>
      <c r="LX15" s="148"/>
      <c r="LY15" s="148"/>
      <c r="LZ15" s="148"/>
      <c r="MA15" s="148"/>
      <c r="MB15" s="148"/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</row>
    <row r="16" spans="1:362" s="138" customFormat="1" ht="36" customHeight="1" x14ac:dyDescent="0.25">
      <c r="A16" s="146">
        <f t="shared" si="0"/>
        <v>14</v>
      </c>
      <c r="B16" s="446"/>
      <c r="C16" s="446"/>
      <c r="D16" s="369"/>
      <c r="E16" s="143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/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8"/>
      <c r="JM16" s="148"/>
      <c r="JN16" s="148"/>
      <c r="JO16" s="148"/>
      <c r="JP16" s="148"/>
      <c r="JQ16" s="148"/>
      <c r="JR16" s="148"/>
      <c r="JS16" s="148"/>
      <c r="JT16" s="148"/>
      <c r="JU16" s="148"/>
      <c r="JV16" s="148"/>
      <c r="JW16" s="148"/>
      <c r="JX16" s="148"/>
      <c r="JY16" s="148"/>
      <c r="JZ16" s="148"/>
      <c r="KA16" s="148"/>
      <c r="KB16" s="148"/>
      <c r="KC16" s="148"/>
      <c r="KD16" s="148"/>
      <c r="KE16" s="148"/>
      <c r="KF16" s="148"/>
      <c r="KG16" s="148"/>
      <c r="KH16" s="148"/>
      <c r="KI16" s="148"/>
      <c r="KJ16" s="148"/>
      <c r="KK16" s="148"/>
      <c r="KL16" s="148"/>
      <c r="KM16" s="148"/>
      <c r="KN16" s="148"/>
      <c r="KO16" s="148"/>
      <c r="KP16" s="148"/>
      <c r="KQ16" s="148"/>
      <c r="KR16" s="148"/>
      <c r="KS16" s="148"/>
      <c r="KT16" s="148"/>
      <c r="KU16" s="148"/>
      <c r="KV16" s="148"/>
      <c r="KW16" s="148"/>
      <c r="KX16" s="148"/>
      <c r="KY16" s="148"/>
      <c r="KZ16" s="148"/>
      <c r="LA16" s="148"/>
      <c r="LB16" s="148"/>
      <c r="LC16" s="148"/>
      <c r="LD16" s="148"/>
      <c r="LE16" s="148"/>
      <c r="LF16" s="148"/>
      <c r="LG16" s="148"/>
      <c r="LH16" s="148"/>
      <c r="LI16" s="148"/>
      <c r="LJ16" s="148"/>
      <c r="LK16" s="148"/>
      <c r="LL16" s="148"/>
      <c r="LM16" s="148"/>
      <c r="LN16" s="148"/>
      <c r="LO16" s="148"/>
      <c r="LP16" s="148"/>
      <c r="LQ16" s="148"/>
      <c r="LR16" s="148"/>
      <c r="LS16" s="148"/>
      <c r="LT16" s="148"/>
      <c r="LU16" s="148"/>
      <c r="LV16" s="148"/>
      <c r="LW16" s="148"/>
      <c r="LX16" s="148"/>
      <c r="LY16" s="148"/>
      <c r="LZ16" s="148"/>
      <c r="MA16" s="148"/>
      <c r="MB16" s="148"/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</row>
    <row r="17" spans="1:362" s="138" customFormat="1" ht="36" customHeight="1" x14ac:dyDescent="0.25">
      <c r="A17" s="146">
        <f t="shared" si="0"/>
        <v>15</v>
      </c>
      <c r="B17" s="446"/>
      <c r="C17" s="446"/>
      <c r="D17" s="369"/>
      <c r="E17" s="143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8"/>
      <c r="JM17" s="148"/>
      <c r="JN17" s="148"/>
      <c r="JO17" s="148"/>
      <c r="JP17" s="148"/>
      <c r="JQ17" s="148"/>
      <c r="JR17" s="148"/>
      <c r="JS17" s="148"/>
      <c r="JT17" s="148"/>
      <c r="JU17" s="148"/>
      <c r="JV17" s="148"/>
      <c r="JW17" s="148"/>
      <c r="JX17" s="148"/>
      <c r="JY17" s="148"/>
      <c r="JZ17" s="148"/>
      <c r="KA17" s="148"/>
      <c r="KB17" s="148"/>
      <c r="KC17" s="148"/>
      <c r="KD17" s="148"/>
      <c r="KE17" s="148"/>
      <c r="KF17" s="148"/>
      <c r="KG17" s="148"/>
      <c r="KH17" s="148"/>
      <c r="KI17" s="148"/>
      <c r="KJ17" s="148"/>
      <c r="KK17" s="148"/>
      <c r="KL17" s="148"/>
      <c r="KM17" s="148"/>
      <c r="KN17" s="148"/>
      <c r="KO17" s="148"/>
      <c r="KP17" s="148"/>
      <c r="KQ17" s="148"/>
      <c r="KR17" s="148"/>
      <c r="KS17" s="148"/>
      <c r="KT17" s="148"/>
      <c r="KU17" s="148"/>
      <c r="KV17" s="148"/>
      <c r="KW17" s="148"/>
      <c r="KX17" s="148"/>
      <c r="KY17" s="148"/>
      <c r="KZ17" s="148"/>
      <c r="LA17" s="148"/>
      <c r="LB17" s="148"/>
      <c r="LC17" s="148"/>
      <c r="LD17" s="148"/>
      <c r="LE17" s="148"/>
      <c r="LF17" s="148"/>
      <c r="LG17" s="148"/>
      <c r="LH17" s="148"/>
      <c r="LI17" s="148"/>
      <c r="LJ17" s="148"/>
      <c r="LK17" s="148"/>
      <c r="LL17" s="148"/>
      <c r="LM17" s="148"/>
      <c r="LN17" s="148"/>
      <c r="LO17" s="148"/>
      <c r="LP17" s="148"/>
      <c r="LQ17" s="148"/>
      <c r="LR17" s="148"/>
      <c r="LS17" s="148"/>
      <c r="LT17" s="148"/>
      <c r="LU17" s="148"/>
      <c r="LV17" s="148"/>
      <c r="LW17" s="148"/>
      <c r="LX17" s="148"/>
      <c r="LY17" s="148"/>
      <c r="LZ17" s="148"/>
      <c r="MA17" s="148"/>
      <c r="MB17" s="148"/>
      <c r="MC17" s="148"/>
      <c r="MD17" s="148"/>
      <c r="ME17" s="148"/>
      <c r="MF17" s="148"/>
      <c r="MG17" s="148"/>
      <c r="MH17" s="148"/>
      <c r="MI17" s="148"/>
      <c r="MJ17" s="148"/>
      <c r="MK17" s="148"/>
      <c r="ML17" s="148"/>
      <c r="MM17" s="148"/>
      <c r="MN17" s="148"/>
      <c r="MO17" s="148"/>
      <c r="MP17" s="148"/>
      <c r="MQ17" s="148"/>
      <c r="MR17" s="148"/>
      <c r="MS17" s="148"/>
      <c r="MT17" s="148"/>
      <c r="MU17" s="148"/>
      <c r="MV17" s="148"/>
      <c r="MW17" s="148"/>
      <c r="MX17" s="148"/>
    </row>
    <row r="18" spans="1:362" s="138" customFormat="1" ht="36" customHeight="1" x14ac:dyDescent="0.25">
      <c r="A18" s="146">
        <f t="shared" si="0"/>
        <v>16</v>
      </c>
      <c r="B18" s="446"/>
      <c r="C18" s="446"/>
      <c r="D18" s="369"/>
      <c r="E18" s="143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8"/>
      <c r="HM18" s="148"/>
      <c r="HN18" s="148"/>
      <c r="HO18" s="148"/>
      <c r="HP18" s="148"/>
      <c r="HQ18" s="148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8"/>
      <c r="KG18" s="148"/>
      <c r="KH18" s="148"/>
      <c r="KI18" s="148"/>
      <c r="KJ18" s="148"/>
      <c r="KK18" s="148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</row>
    <row r="19" spans="1:362" s="138" customFormat="1" ht="36" customHeight="1" x14ac:dyDescent="0.25">
      <c r="A19" s="146">
        <f t="shared" si="0"/>
        <v>17</v>
      </c>
      <c r="B19" s="446"/>
      <c r="C19" s="446"/>
      <c r="D19" s="369"/>
      <c r="E19" s="143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8"/>
      <c r="JM19" s="148"/>
      <c r="JN19" s="148"/>
      <c r="JO19" s="148"/>
      <c r="JP19" s="148"/>
      <c r="JQ19" s="148"/>
      <c r="JR19" s="148"/>
      <c r="JS19" s="148"/>
      <c r="JT19" s="148"/>
      <c r="JU19" s="148"/>
      <c r="JV19" s="148"/>
      <c r="JW19" s="148"/>
      <c r="JX19" s="148"/>
      <c r="JY19" s="148"/>
      <c r="JZ19" s="148"/>
      <c r="KA19" s="148"/>
      <c r="KB19" s="148"/>
      <c r="KC19" s="148"/>
      <c r="KD19" s="148"/>
      <c r="KE19" s="148"/>
      <c r="KF19" s="148"/>
      <c r="KG19" s="148"/>
      <c r="KH19" s="148"/>
      <c r="KI19" s="148"/>
      <c r="KJ19" s="148"/>
      <c r="KK19" s="148"/>
      <c r="KL19" s="148"/>
      <c r="KM19" s="148"/>
      <c r="KN19" s="148"/>
      <c r="KO19" s="148"/>
      <c r="KP19" s="148"/>
      <c r="KQ19" s="148"/>
      <c r="KR19" s="148"/>
      <c r="KS19" s="148"/>
      <c r="KT19" s="148"/>
      <c r="KU19" s="148"/>
      <c r="KV19" s="148"/>
      <c r="KW19" s="148"/>
      <c r="KX19" s="148"/>
      <c r="KY19" s="148"/>
      <c r="KZ19" s="148"/>
      <c r="LA19" s="148"/>
      <c r="LB19" s="148"/>
      <c r="LC19" s="148"/>
      <c r="LD19" s="148"/>
      <c r="LE19" s="148"/>
      <c r="LF19" s="148"/>
      <c r="LG19" s="148"/>
      <c r="LH19" s="148"/>
      <c r="LI19" s="148"/>
      <c r="LJ19" s="148"/>
      <c r="LK19" s="148"/>
      <c r="LL19" s="148"/>
      <c r="LM19" s="148"/>
      <c r="LN19" s="148"/>
      <c r="LO19" s="148"/>
      <c r="LP19" s="148"/>
      <c r="LQ19" s="148"/>
      <c r="LR19" s="148"/>
      <c r="LS19" s="148"/>
      <c r="LT19" s="148"/>
      <c r="LU19" s="148"/>
      <c r="LV19" s="148"/>
      <c r="LW19" s="148"/>
      <c r="LX19" s="148"/>
      <c r="LY19" s="148"/>
      <c r="LZ19" s="148"/>
      <c r="MA19" s="148"/>
      <c r="MB19" s="148"/>
      <c r="MC19" s="148"/>
      <c r="MD19" s="148"/>
      <c r="ME19" s="148"/>
      <c r="MF19" s="148"/>
      <c r="MG19" s="148"/>
      <c r="MH19" s="148"/>
      <c r="MI19" s="148"/>
      <c r="MJ19" s="148"/>
      <c r="MK19" s="148"/>
      <c r="ML19" s="148"/>
      <c r="MM19" s="148"/>
      <c r="MN19" s="148"/>
      <c r="MO19" s="148"/>
      <c r="MP19" s="148"/>
      <c r="MQ19" s="148"/>
      <c r="MR19" s="148"/>
      <c r="MS19" s="148"/>
      <c r="MT19" s="148"/>
      <c r="MU19" s="148"/>
      <c r="MV19" s="148"/>
      <c r="MW19" s="148"/>
      <c r="MX19" s="148"/>
    </row>
    <row r="20" spans="1:362" s="138" customFormat="1" ht="36" customHeight="1" x14ac:dyDescent="0.25">
      <c r="A20" s="146">
        <f t="shared" si="0"/>
        <v>18</v>
      </c>
      <c r="B20" s="446"/>
      <c r="C20" s="446"/>
      <c r="D20" s="369"/>
      <c r="E20" s="143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8"/>
      <c r="JM20" s="148"/>
      <c r="JN20" s="148"/>
      <c r="JO20" s="148"/>
      <c r="JP20" s="148"/>
      <c r="JQ20" s="148"/>
      <c r="JR20" s="148"/>
      <c r="JS20" s="148"/>
      <c r="JT20" s="148"/>
      <c r="JU20" s="148"/>
      <c r="JV20" s="148"/>
      <c r="JW20" s="148"/>
      <c r="JX20" s="148"/>
      <c r="JY20" s="148"/>
      <c r="JZ20" s="148"/>
      <c r="KA20" s="148"/>
      <c r="KB20" s="148"/>
      <c r="KC20" s="148"/>
      <c r="KD20" s="148"/>
      <c r="KE20" s="148"/>
      <c r="KF20" s="148"/>
      <c r="KG20" s="148"/>
      <c r="KH20" s="148"/>
      <c r="KI20" s="148"/>
      <c r="KJ20" s="148"/>
      <c r="KK20" s="148"/>
      <c r="KL20" s="148"/>
      <c r="KM20" s="148"/>
      <c r="KN20" s="148"/>
      <c r="KO20" s="148"/>
      <c r="KP20" s="148"/>
      <c r="KQ20" s="148"/>
      <c r="KR20" s="148"/>
      <c r="KS20" s="148"/>
      <c r="KT20" s="148"/>
      <c r="KU20" s="148"/>
      <c r="KV20" s="148"/>
      <c r="KW20" s="148"/>
      <c r="KX20" s="148"/>
      <c r="KY20" s="148"/>
      <c r="KZ20" s="148"/>
      <c r="LA20" s="148"/>
      <c r="LB20" s="148"/>
      <c r="LC20" s="148"/>
      <c r="LD20" s="148"/>
      <c r="LE20" s="148"/>
      <c r="LF20" s="148"/>
      <c r="LG20" s="148"/>
      <c r="LH20" s="148"/>
      <c r="LI20" s="148"/>
      <c r="LJ20" s="148"/>
      <c r="LK20" s="148"/>
      <c r="LL20" s="148"/>
      <c r="LM20" s="148"/>
      <c r="LN20" s="148"/>
      <c r="LO20" s="148"/>
      <c r="LP20" s="148"/>
      <c r="LQ20" s="148"/>
      <c r="LR20" s="148"/>
      <c r="LS20" s="148"/>
      <c r="LT20" s="148"/>
      <c r="LU20" s="148"/>
      <c r="LV20" s="148"/>
      <c r="LW20" s="148"/>
      <c r="LX20" s="148"/>
      <c r="LY20" s="148"/>
      <c r="LZ20" s="148"/>
      <c r="MA20" s="148"/>
      <c r="MB20" s="148"/>
      <c r="MC20" s="148"/>
      <c r="MD20" s="148"/>
      <c r="ME20" s="148"/>
      <c r="MF20" s="148"/>
      <c r="MG20" s="148"/>
      <c r="MH20" s="148"/>
      <c r="MI20" s="148"/>
      <c r="MJ20" s="148"/>
      <c r="MK20" s="148"/>
      <c r="ML20" s="148"/>
      <c r="MM20" s="148"/>
      <c r="MN20" s="148"/>
      <c r="MO20" s="148"/>
      <c r="MP20" s="148"/>
      <c r="MQ20" s="148"/>
      <c r="MR20" s="148"/>
      <c r="MS20" s="148"/>
      <c r="MT20" s="148"/>
      <c r="MU20" s="148"/>
      <c r="MV20" s="148"/>
      <c r="MW20" s="148"/>
      <c r="MX20" s="148"/>
    </row>
    <row r="21" spans="1:362" s="138" customFormat="1" ht="36" customHeight="1" x14ac:dyDescent="0.25">
      <c r="A21" s="146">
        <f t="shared" si="0"/>
        <v>19</v>
      </c>
      <c r="B21" s="446"/>
      <c r="C21" s="446"/>
      <c r="D21" s="369"/>
      <c r="E21" s="143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8"/>
      <c r="JM21" s="148"/>
      <c r="JN21" s="148"/>
      <c r="JO21" s="148"/>
      <c r="JP21" s="148"/>
      <c r="JQ21" s="148"/>
      <c r="JR21" s="148"/>
      <c r="JS21" s="148"/>
      <c r="JT21" s="148"/>
      <c r="JU21" s="148"/>
      <c r="JV21" s="148"/>
      <c r="JW21" s="148"/>
      <c r="JX21" s="148"/>
      <c r="JY21" s="148"/>
      <c r="JZ21" s="148"/>
      <c r="KA21" s="148"/>
      <c r="KB21" s="148"/>
      <c r="KC21" s="148"/>
      <c r="KD21" s="148"/>
      <c r="KE21" s="148"/>
      <c r="KF21" s="148"/>
      <c r="KG21" s="148"/>
      <c r="KH21" s="148"/>
      <c r="KI21" s="148"/>
      <c r="KJ21" s="148"/>
      <c r="KK21" s="148"/>
      <c r="KL21" s="148"/>
      <c r="KM21" s="148"/>
      <c r="KN21" s="148"/>
      <c r="KO21" s="148"/>
      <c r="KP21" s="148"/>
      <c r="KQ21" s="148"/>
      <c r="KR21" s="148"/>
      <c r="KS21" s="148"/>
      <c r="KT21" s="148"/>
      <c r="KU21" s="148"/>
      <c r="KV21" s="148"/>
      <c r="KW21" s="148"/>
      <c r="KX21" s="148"/>
      <c r="KY21" s="148"/>
      <c r="KZ21" s="148"/>
      <c r="LA21" s="148"/>
      <c r="LB21" s="148"/>
      <c r="LC21" s="148"/>
      <c r="LD21" s="148"/>
      <c r="LE21" s="148"/>
      <c r="LF21" s="148"/>
      <c r="LG21" s="148"/>
      <c r="LH21" s="148"/>
      <c r="LI21" s="148"/>
      <c r="LJ21" s="148"/>
      <c r="LK21" s="148"/>
      <c r="LL21" s="148"/>
      <c r="LM21" s="148"/>
      <c r="LN21" s="148"/>
      <c r="LO21" s="148"/>
      <c r="LP21" s="148"/>
      <c r="LQ21" s="148"/>
      <c r="LR21" s="148"/>
      <c r="LS21" s="148"/>
      <c r="LT21" s="148"/>
      <c r="LU21" s="148"/>
      <c r="LV21" s="148"/>
      <c r="LW21" s="148"/>
      <c r="LX21" s="148"/>
      <c r="LY21" s="148"/>
      <c r="LZ21" s="148"/>
      <c r="MA21" s="148"/>
      <c r="MB21" s="148"/>
      <c r="MC21" s="148"/>
      <c r="MD21" s="148"/>
      <c r="ME21" s="148"/>
      <c r="MF21" s="148"/>
      <c r="MG21" s="148"/>
      <c r="MH21" s="148"/>
      <c r="MI21" s="148"/>
      <c r="MJ21" s="148"/>
      <c r="MK21" s="148"/>
      <c r="ML21" s="148"/>
      <c r="MM21" s="148"/>
      <c r="MN21" s="148"/>
      <c r="MO21" s="148"/>
      <c r="MP21" s="148"/>
      <c r="MQ21" s="148"/>
      <c r="MR21" s="148"/>
      <c r="MS21" s="148"/>
      <c r="MT21" s="148"/>
      <c r="MU21" s="148"/>
      <c r="MV21" s="148"/>
      <c r="MW21" s="148"/>
      <c r="MX21" s="148"/>
    </row>
    <row r="22" spans="1:362" s="138" customFormat="1" ht="36" customHeight="1" x14ac:dyDescent="0.25">
      <c r="A22" s="146">
        <f t="shared" si="0"/>
        <v>20</v>
      </c>
      <c r="B22" s="446"/>
      <c r="C22" s="446"/>
      <c r="D22" s="369"/>
      <c r="E22" s="143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8"/>
      <c r="JM22" s="148"/>
      <c r="JN22" s="148"/>
      <c r="JO22" s="148"/>
      <c r="JP22" s="148"/>
      <c r="JQ22" s="148"/>
      <c r="JR22" s="148"/>
      <c r="JS22" s="148"/>
      <c r="JT22" s="148"/>
      <c r="JU22" s="148"/>
      <c r="JV22" s="148"/>
      <c r="JW22" s="148"/>
      <c r="JX22" s="148"/>
      <c r="JY22" s="148"/>
      <c r="JZ22" s="148"/>
      <c r="KA22" s="148"/>
      <c r="KB22" s="148"/>
      <c r="KC22" s="148"/>
      <c r="KD22" s="148"/>
      <c r="KE22" s="148"/>
      <c r="KF22" s="148"/>
      <c r="KG22" s="148"/>
      <c r="KH22" s="148"/>
      <c r="KI22" s="148"/>
      <c r="KJ22" s="148"/>
      <c r="KK22" s="148"/>
      <c r="KL22" s="148"/>
      <c r="KM22" s="148"/>
      <c r="KN22" s="148"/>
      <c r="KO22" s="148"/>
      <c r="KP22" s="148"/>
      <c r="KQ22" s="148"/>
      <c r="KR22" s="148"/>
      <c r="KS22" s="148"/>
      <c r="KT22" s="148"/>
      <c r="KU22" s="148"/>
      <c r="KV22" s="148"/>
      <c r="KW22" s="148"/>
      <c r="KX22" s="148"/>
      <c r="KY22" s="148"/>
      <c r="KZ22" s="148"/>
      <c r="LA22" s="148"/>
      <c r="LB22" s="148"/>
      <c r="LC22" s="148"/>
      <c r="LD22" s="148"/>
      <c r="LE22" s="148"/>
      <c r="LF22" s="148"/>
      <c r="LG22" s="148"/>
      <c r="LH22" s="148"/>
      <c r="LI22" s="148"/>
      <c r="LJ22" s="148"/>
      <c r="LK22" s="148"/>
      <c r="LL22" s="148"/>
      <c r="LM22" s="148"/>
      <c r="LN22" s="148"/>
      <c r="LO22" s="148"/>
      <c r="LP22" s="148"/>
      <c r="LQ22" s="148"/>
      <c r="LR22" s="148"/>
      <c r="LS22" s="148"/>
      <c r="LT22" s="148"/>
      <c r="LU22" s="148"/>
      <c r="LV22" s="148"/>
      <c r="LW22" s="148"/>
      <c r="LX22" s="148"/>
      <c r="LY22" s="148"/>
      <c r="LZ22" s="148"/>
      <c r="MA22" s="148"/>
      <c r="MB22" s="148"/>
      <c r="MC22" s="148"/>
      <c r="MD22" s="148"/>
      <c r="ME22" s="148"/>
      <c r="MF22" s="148"/>
      <c r="MG22" s="148"/>
      <c r="MH22" s="148"/>
      <c r="MI22" s="148"/>
      <c r="MJ22" s="148"/>
      <c r="MK22" s="148"/>
      <c r="ML22" s="148"/>
      <c r="MM22" s="148"/>
      <c r="MN22" s="148"/>
      <c r="MO22" s="148"/>
      <c r="MP22" s="148"/>
      <c r="MQ22" s="148"/>
      <c r="MR22" s="148"/>
      <c r="MS22" s="148"/>
      <c r="MT22" s="148"/>
      <c r="MU22" s="148"/>
      <c r="MV22" s="148"/>
      <c r="MW22" s="148"/>
      <c r="MX22" s="148"/>
    </row>
    <row r="23" spans="1:362" s="138" customFormat="1" ht="36" customHeight="1" x14ac:dyDescent="0.25">
      <c r="A23" s="146">
        <f t="shared" si="0"/>
        <v>21</v>
      </c>
      <c r="B23" s="446"/>
      <c r="C23" s="446"/>
      <c r="D23" s="369"/>
      <c r="E23" s="143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  <c r="EC23" s="148"/>
      <c r="ED23" s="148"/>
      <c r="EE23" s="148"/>
      <c r="EF23" s="148"/>
      <c r="EG23" s="148"/>
      <c r="EH23" s="148"/>
      <c r="EI23" s="148"/>
      <c r="EJ23" s="148"/>
      <c r="EK23" s="148"/>
      <c r="EL23" s="148"/>
      <c r="EM23" s="148"/>
      <c r="EN23" s="148"/>
      <c r="EO23" s="148"/>
      <c r="EP23" s="148"/>
      <c r="EQ23" s="148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8"/>
      <c r="GM23" s="148"/>
      <c r="GN23" s="148"/>
      <c r="GO23" s="148"/>
      <c r="GP23" s="148"/>
      <c r="GQ23" s="148"/>
      <c r="GR23" s="148"/>
      <c r="GS23" s="148"/>
      <c r="GT23" s="148"/>
      <c r="GU23" s="148"/>
      <c r="GV23" s="148"/>
      <c r="GW23" s="148"/>
      <c r="GX23" s="148"/>
      <c r="GY23" s="148"/>
      <c r="GZ23" s="148"/>
      <c r="HA23" s="148"/>
      <c r="HB23" s="148"/>
      <c r="HC23" s="148"/>
      <c r="HD23" s="148"/>
      <c r="HE23" s="148"/>
      <c r="HF23" s="148"/>
      <c r="HG23" s="148"/>
      <c r="HH23" s="148"/>
      <c r="HI23" s="148"/>
      <c r="HJ23" s="148"/>
      <c r="HK23" s="148"/>
      <c r="HL23" s="148"/>
      <c r="HM23" s="148"/>
      <c r="HN23" s="148"/>
      <c r="HO23" s="148"/>
      <c r="HP23" s="148"/>
      <c r="HQ23" s="148"/>
      <c r="HR23" s="148"/>
      <c r="HS23" s="148"/>
      <c r="HT23" s="148"/>
      <c r="HU23" s="148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  <c r="IW23" s="148"/>
      <c r="IX23" s="148"/>
      <c r="IY23" s="148"/>
      <c r="IZ23" s="148"/>
      <c r="JA23" s="148"/>
      <c r="JB23" s="148"/>
      <c r="JC23" s="148"/>
      <c r="JD23" s="148"/>
      <c r="JE23" s="148"/>
      <c r="JF23" s="148"/>
      <c r="JG23" s="148"/>
      <c r="JH23" s="148"/>
      <c r="JI23" s="148"/>
      <c r="JJ23" s="148"/>
      <c r="JK23" s="148"/>
      <c r="JL23" s="148"/>
      <c r="JM23" s="148"/>
      <c r="JN23" s="148"/>
      <c r="JO23" s="148"/>
      <c r="JP23" s="148"/>
      <c r="JQ23" s="148"/>
      <c r="JR23" s="148"/>
      <c r="JS23" s="148"/>
      <c r="JT23" s="148"/>
      <c r="JU23" s="148"/>
      <c r="JV23" s="148"/>
      <c r="JW23" s="148"/>
      <c r="JX23" s="148"/>
      <c r="JY23" s="148"/>
      <c r="JZ23" s="148"/>
      <c r="KA23" s="148"/>
      <c r="KB23" s="148"/>
      <c r="KC23" s="148"/>
      <c r="KD23" s="148"/>
      <c r="KE23" s="148"/>
      <c r="KF23" s="148"/>
      <c r="KG23" s="148"/>
      <c r="KH23" s="148"/>
      <c r="KI23" s="148"/>
      <c r="KJ23" s="148"/>
      <c r="KK23" s="148"/>
      <c r="KL23" s="148"/>
      <c r="KM23" s="148"/>
      <c r="KN23" s="148"/>
      <c r="KO23" s="148"/>
      <c r="KP23" s="148"/>
      <c r="KQ23" s="148"/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  <c r="LR23" s="148"/>
      <c r="LS23" s="148"/>
      <c r="LT23" s="148"/>
      <c r="LU23" s="148"/>
      <c r="LV23" s="148"/>
      <c r="LW23" s="148"/>
      <c r="LX23" s="148"/>
      <c r="LY23" s="148"/>
      <c r="LZ23" s="148"/>
      <c r="MA23" s="148"/>
      <c r="MB23" s="148"/>
      <c r="MC23" s="148"/>
      <c r="MD23" s="148"/>
      <c r="ME23" s="148"/>
      <c r="MF23" s="148"/>
      <c r="MG23" s="148"/>
      <c r="MH23" s="148"/>
      <c r="MI23" s="148"/>
      <c r="MJ23" s="148"/>
      <c r="MK23" s="148"/>
      <c r="ML23" s="148"/>
      <c r="MM23" s="148"/>
      <c r="MN23" s="148"/>
      <c r="MO23" s="148"/>
      <c r="MP23" s="148"/>
      <c r="MQ23" s="148"/>
      <c r="MR23" s="148"/>
      <c r="MS23" s="148"/>
      <c r="MT23" s="148"/>
      <c r="MU23" s="148"/>
      <c r="MV23" s="148"/>
      <c r="MW23" s="148"/>
      <c r="MX23" s="148"/>
    </row>
    <row r="24" spans="1:362" s="138" customFormat="1" ht="36" customHeight="1" x14ac:dyDescent="0.25">
      <c r="A24" s="146">
        <f t="shared" si="0"/>
        <v>22</v>
      </c>
      <c r="B24" s="446"/>
      <c r="C24" s="446"/>
      <c r="D24" s="369"/>
      <c r="E24" s="143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  <c r="HJ24" s="148"/>
      <c r="HK24" s="148"/>
      <c r="HL24" s="148"/>
      <c r="HM24" s="148"/>
      <c r="HN24" s="148"/>
      <c r="HO24" s="148"/>
      <c r="HP24" s="148"/>
      <c r="HQ24" s="148"/>
      <c r="HR24" s="148"/>
      <c r="HS24" s="148"/>
      <c r="HT24" s="148"/>
      <c r="HU24" s="148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8"/>
      <c r="JM24" s="148"/>
      <c r="JN24" s="148"/>
      <c r="JO24" s="148"/>
      <c r="JP24" s="148"/>
      <c r="JQ24" s="148"/>
      <c r="JR24" s="148"/>
      <c r="JS24" s="148"/>
      <c r="JT24" s="148"/>
      <c r="JU24" s="148"/>
      <c r="JV24" s="148"/>
      <c r="JW24" s="148"/>
      <c r="JX24" s="148"/>
      <c r="JY24" s="148"/>
      <c r="JZ24" s="148"/>
      <c r="KA24" s="148"/>
      <c r="KB24" s="148"/>
      <c r="KC24" s="148"/>
      <c r="KD24" s="148"/>
      <c r="KE24" s="148"/>
      <c r="KF24" s="148"/>
      <c r="KG24" s="148"/>
      <c r="KH24" s="148"/>
      <c r="KI24" s="148"/>
      <c r="KJ24" s="148"/>
      <c r="KK24" s="148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48"/>
      <c r="KX24" s="148"/>
      <c r="KY24" s="148"/>
      <c r="KZ24" s="148"/>
      <c r="LA24" s="148"/>
      <c r="LB24" s="148"/>
      <c r="LC24" s="148"/>
      <c r="LD24" s="148"/>
      <c r="LE24" s="148"/>
      <c r="LF24" s="148"/>
      <c r="LG24" s="148"/>
      <c r="LH24" s="148"/>
      <c r="LI24" s="148"/>
      <c r="LJ24" s="148"/>
      <c r="LK24" s="148"/>
      <c r="LL24" s="148"/>
      <c r="LM24" s="148"/>
      <c r="LN24" s="148"/>
      <c r="LO24" s="148"/>
      <c r="LP24" s="148"/>
      <c r="LQ24" s="148"/>
      <c r="LR24" s="148"/>
      <c r="LS24" s="148"/>
      <c r="LT24" s="148"/>
      <c r="LU24" s="148"/>
      <c r="LV24" s="148"/>
      <c r="LW24" s="148"/>
      <c r="LX24" s="148"/>
      <c r="LY24" s="148"/>
      <c r="LZ24" s="148"/>
      <c r="MA24" s="148"/>
      <c r="MB24" s="148"/>
      <c r="MC24" s="148"/>
      <c r="MD24" s="148"/>
      <c r="ME24" s="148"/>
      <c r="MF24" s="148"/>
      <c r="MG24" s="148"/>
      <c r="MH24" s="148"/>
      <c r="MI24" s="148"/>
      <c r="MJ24" s="148"/>
      <c r="MK24" s="148"/>
      <c r="ML24" s="148"/>
      <c r="MM24" s="148"/>
      <c r="MN24" s="148"/>
      <c r="MO24" s="148"/>
      <c r="MP24" s="148"/>
      <c r="MQ24" s="148"/>
      <c r="MR24" s="148"/>
      <c r="MS24" s="148"/>
      <c r="MT24" s="148"/>
      <c r="MU24" s="148"/>
      <c r="MV24" s="148"/>
      <c r="MW24" s="148"/>
      <c r="MX24" s="148"/>
    </row>
    <row r="25" spans="1:362" s="138" customFormat="1" ht="36" customHeight="1" x14ac:dyDescent="0.25">
      <c r="A25" s="146">
        <f t="shared" si="0"/>
        <v>23</v>
      </c>
      <c r="B25" s="446"/>
      <c r="C25" s="446"/>
      <c r="D25" s="369"/>
      <c r="E25" s="143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/>
      <c r="KS25" s="148"/>
      <c r="KT25" s="148"/>
      <c r="KU25" s="148"/>
      <c r="KV25" s="148"/>
      <c r="KW25" s="148"/>
      <c r="KX25" s="148"/>
      <c r="KY25" s="148"/>
      <c r="KZ25" s="148"/>
      <c r="LA25" s="148"/>
      <c r="LB25" s="148"/>
      <c r="LC25" s="148"/>
      <c r="LD25" s="148"/>
      <c r="LE25" s="148"/>
      <c r="LF25" s="148"/>
      <c r="LG25" s="148"/>
      <c r="LH25" s="148"/>
      <c r="LI25" s="148"/>
      <c r="LJ25" s="148"/>
      <c r="LK25" s="148"/>
      <c r="LL25" s="148"/>
      <c r="LM25" s="148"/>
      <c r="LN25" s="148"/>
      <c r="LO25" s="148"/>
      <c r="LP25" s="148"/>
      <c r="LQ25" s="148"/>
      <c r="LR25" s="148"/>
      <c r="LS25" s="148"/>
      <c r="LT25" s="148"/>
      <c r="LU25" s="148"/>
      <c r="LV25" s="148"/>
      <c r="LW25" s="148"/>
      <c r="LX25" s="148"/>
      <c r="LY25" s="148"/>
      <c r="LZ25" s="148"/>
      <c r="MA25" s="148"/>
      <c r="MB25" s="148"/>
      <c r="MC25" s="148"/>
      <c r="MD25" s="148"/>
      <c r="ME25" s="148"/>
      <c r="MF25" s="148"/>
      <c r="MG25" s="148"/>
      <c r="MH25" s="148"/>
      <c r="MI25" s="148"/>
      <c r="MJ25" s="148"/>
      <c r="MK25" s="148"/>
      <c r="ML25" s="148"/>
      <c r="MM25" s="148"/>
      <c r="MN25" s="148"/>
      <c r="MO25" s="148"/>
      <c r="MP25" s="148"/>
      <c r="MQ25" s="148"/>
      <c r="MR25" s="148"/>
      <c r="MS25" s="148"/>
      <c r="MT25" s="148"/>
      <c r="MU25" s="148"/>
      <c r="MV25" s="148"/>
      <c r="MW25" s="148"/>
      <c r="MX25" s="148"/>
    </row>
    <row r="26" spans="1:362" s="138" customFormat="1" ht="36" customHeight="1" x14ac:dyDescent="0.25">
      <c r="A26" s="146">
        <f t="shared" si="0"/>
        <v>24</v>
      </c>
      <c r="B26" s="446"/>
      <c r="C26" s="446"/>
      <c r="D26" s="369"/>
      <c r="E26" s="143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/>
      <c r="KS26" s="148"/>
      <c r="KT26" s="148"/>
      <c r="KU26" s="148"/>
      <c r="KV26" s="148"/>
      <c r="KW26" s="148"/>
      <c r="KX26" s="148"/>
      <c r="KY26" s="148"/>
      <c r="KZ26" s="148"/>
      <c r="LA26" s="148"/>
      <c r="LB26" s="148"/>
      <c r="LC26" s="148"/>
      <c r="LD26" s="148"/>
      <c r="LE26" s="148"/>
      <c r="LF26" s="148"/>
      <c r="LG26" s="148"/>
      <c r="LH26" s="148"/>
      <c r="LI26" s="148"/>
      <c r="LJ26" s="148"/>
      <c r="LK26" s="148"/>
      <c r="LL26" s="148"/>
      <c r="LM26" s="148"/>
      <c r="LN26" s="148"/>
      <c r="LO26" s="148"/>
      <c r="LP26" s="148"/>
      <c r="LQ26" s="148"/>
      <c r="LR26" s="148"/>
      <c r="LS26" s="148"/>
      <c r="LT26" s="148"/>
      <c r="LU26" s="148"/>
      <c r="LV26" s="148"/>
      <c r="LW26" s="148"/>
      <c r="LX26" s="148"/>
      <c r="LY26" s="148"/>
      <c r="LZ26" s="148"/>
      <c r="MA26" s="148"/>
      <c r="MB26" s="148"/>
      <c r="MC26" s="148"/>
      <c r="MD26" s="148"/>
      <c r="ME26" s="148"/>
      <c r="MF26" s="148"/>
      <c r="MG26" s="148"/>
      <c r="MH26" s="148"/>
      <c r="MI26" s="148"/>
      <c r="MJ26" s="148"/>
      <c r="MK26" s="148"/>
      <c r="ML26" s="148"/>
      <c r="MM26" s="148"/>
      <c r="MN26" s="148"/>
      <c r="MO26" s="148"/>
      <c r="MP26" s="148"/>
      <c r="MQ26" s="148"/>
      <c r="MR26" s="148"/>
      <c r="MS26" s="148"/>
      <c r="MT26" s="148"/>
      <c r="MU26" s="148"/>
      <c r="MV26" s="148"/>
      <c r="MW26" s="148"/>
      <c r="MX26" s="148"/>
    </row>
    <row r="27" spans="1:362" s="138" customFormat="1" ht="36" customHeight="1" x14ac:dyDescent="0.25">
      <c r="A27" s="146">
        <f t="shared" si="0"/>
        <v>25</v>
      </c>
      <c r="B27" s="446"/>
      <c r="C27" s="446"/>
      <c r="D27" s="369"/>
      <c r="E27" s="143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/>
      <c r="KS27" s="148"/>
      <c r="KT27" s="148"/>
      <c r="KU27" s="148"/>
      <c r="KV27" s="148"/>
      <c r="KW27" s="148"/>
      <c r="KX27" s="148"/>
      <c r="KY27" s="148"/>
      <c r="KZ27" s="148"/>
      <c r="LA27" s="148"/>
      <c r="LB27" s="148"/>
      <c r="LC27" s="148"/>
      <c r="LD27" s="148"/>
      <c r="LE27" s="148"/>
      <c r="LF27" s="148"/>
      <c r="LG27" s="148"/>
      <c r="LH27" s="148"/>
      <c r="LI27" s="148"/>
      <c r="LJ27" s="148"/>
      <c r="LK27" s="148"/>
      <c r="LL27" s="148"/>
      <c r="LM27" s="148"/>
      <c r="LN27" s="148"/>
      <c r="LO27" s="148"/>
      <c r="LP27" s="148"/>
      <c r="LQ27" s="148"/>
      <c r="LR27" s="148"/>
      <c r="LS27" s="148"/>
      <c r="LT27" s="148"/>
      <c r="LU27" s="148"/>
      <c r="LV27" s="148"/>
      <c r="LW27" s="148"/>
      <c r="LX27" s="148"/>
      <c r="LY27" s="148"/>
      <c r="LZ27" s="148"/>
      <c r="MA27" s="148"/>
      <c r="MB27" s="148"/>
      <c r="MC27" s="148"/>
      <c r="MD27" s="148"/>
      <c r="ME27" s="148"/>
      <c r="MF27" s="148"/>
      <c r="MG27" s="148"/>
      <c r="MH27" s="148"/>
      <c r="MI27" s="148"/>
      <c r="MJ27" s="148"/>
      <c r="MK27" s="148"/>
      <c r="ML27" s="148"/>
      <c r="MM27" s="148"/>
      <c r="MN27" s="148"/>
      <c r="MO27" s="148"/>
      <c r="MP27" s="148"/>
      <c r="MQ27" s="148"/>
      <c r="MR27" s="148"/>
      <c r="MS27" s="148"/>
      <c r="MT27" s="148"/>
      <c r="MU27" s="148"/>
      <c r="MV27" s="148"/>
      <c r="MW27" s="148"/>
      <c r="MX27" s="148"/>
    </row>
    <row r="28" spans="1:362" s="138" customFormat="1" ht="36" customHeight="1" x14ac:dyDescent="0.25">
      <c r="A28" s="146">
        <f t="shared" si="0"/>
        <v>26</v>
      </c>
      <c r="B28" s="446"/>
      <c r="C28" s="446"/>
      <c r="D28" s="369"/>
      <c r="E28" s="143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/>
      <c r="KS28" s="148"/>
      <c r="KT28" s="148"/>
      <c r="KU28" s="148"/>
      <c r="KV28" s="148"/>
      <c r="KW28" s="148"/>
      <c r="KX28" s="148"/>
      <c r="KY28" s="148"/>
      <c r="KZ28" s="148"/>
      <c r="LA28" s="148"/>
      <c r="LB28" s="148"/>
      <c r="LC28" s="148"/>
      <c r="LD28" s="148"/>
      <c r="LE28" s="148"/>
      <c r="LF28" s="148"/>
      <c r="LG28" s="148"/>
      <c r="LH28" s="148"/>
      <c r="LI28" s="148"/>
      <c r="LJ28" s="148"/>
      <c r="LK28" s="148"/>
      <c r="LL28" s="148"/>
      <c r="LM28" s="148"/>
      <c r="LN28" s="148"/>
      <c r="LO28" s="148"/>
      <c r="LP28" s="148"/>
      <c r="LQ28" s="148"/>
      <c r="LR28" s="148"/>
      <c r="LS28" s="148"/>
      <c r="LT28" s="148"/>
      <c r="LU28" s="148"/>
      <c r="LV28" s="148"/>
      <c r="LW28" s="148"/>
      <c r="LX28" s="148"/>
      <c r="LY28" s="148"/>
      <c r="LZ28" s="148"/>
      <c r="MA28" s="148"/>
      <c r="MB28" s="148"/>
      <c r="MC28" s="148"/>
      <c r="MD28" s="148"/>
      <c r="ME28" s="148"/>
      <c r="MF28" s="148"/>
      <c r="MG28" s="148"/>
      <c r="MH28" s="148"/>
      <c r="MI28" s="148"/>
      <c r="MJ28" s="148"/>
      <c r="MK28" s="148"/>
      <c r="ML28" s="148"/>
      <c r="MM28" s="148"/>
      <c r="MN28" s="148"/>
      <c r="MO28" s="148"/>
      <c r="MP28" s="148"/>
      <c r="MQ28" s="148"/>
      <c r="MR28" s="148"/>
      <c r="MS28" s="148"/>
      <c r="MT28" s="148"/>
      <c r="MU28" s="148"/>
      <c r="MV28" s="148"/>
      <c r="MW28" s="148"/>
      <c r="MX28" s="148"/>
    </row>
    <row r="29" spans="1:362" s="138" customFormat="1" ht="36" customHeight="1" x14ac:dyDescent="0.25">
      <c r="A29" s="146">
        <f t="shared" si="0"/>
        <v>27</v>
      </c>
      <c r="B29" s="446"/>
      <c r="C29" s="446"/>
      <c r="D29" s="369"/>
      <c r="E29" s="143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  <c r="LE29" s="148"/>
      <c r="LF29" s="148"/>
      <c r="LG29" s="148"/>
      <c r="LH29" s="148"/>
      <c r="LI29" s="148"/>
      <c r="LJ29" s="148"/>
      <c r="LK29" s="148"/>
      <c r="LL29" s="148"/>
      <c r="LM29" s="148"/>
      <c r="LN29" s="148"/>
      <c r="LO29" s="148"/>
      <c r="LP29" s="148"/>
      <c r="LQ29" s="148"/>
      <c r="LR29" s="148"/>
      <c r="LS29" s="148"/>
      <c r="LT29" s="148"/>
      <c r="LU29" s="148"/>
      <c r="LV29" s="148"/>
      <c r="LW29" s="148"/>
      <c r="LX29" s="148"/>
      <c r="LY29" s="148"/>
      <c r="LZ29" s="148"/>
      <c r="MA29" s="148"/>
      <c r="MB29" s="148"/>
      <c r="MC29" s="148"/>
      <c r="MD29" s="148"/>
      <c r="ME29" s="148"/>
      <c r="MF29" s="148"/>
      <c r="MG29" s="148"/>
      <c r="MH29" s="148"/>
      <c r="MI29" s="148"/>
      <c r="MJ29" s="148"/>
      <c r="MK29" s="148"/>
      <c r="ML29" s="148"/>
      <c r="MM29" s="148"/>
      <c r="MN29" s="148"/>
      <c r="MO29" s="148"/>
      <c r="MP29" s="148"/>
      <c r="MQ29" s="148"/>
      <c r="MR29" s="148"/>
      <c r="MS29" s="148"/>
      <c r="MT29" s="148"/>
      <c r="MU29" s="148"/>
      <c r="MV29" s="148"/>
      <c r="MW29" s="148"/>
      <c r="MX29" s="148"/>
    </row>
    <row r="30" spans="1:362" s="138" customFormat="1" ht="36" customHeight="1" x14ac:dyDescent="0.25">
      <c r="A30" s="146">
        <f t="shared" si="0"/>
        <v>28</v>
      </c>
      <c r="B30" s="446"/>
      <c r="C30" s="446"/>
      <c r="D30" s="369"/>
      <c r="E30" s="143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48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  <c r="IX30" s="148"/>
      <c r="IY30" s="148"/>
      <c r="IZ30" s="148"/>
      <c r="JA30" s="148"/>
      <c r="JB30" s="148"/>
      <c r="JC30" s="148"/>
      <c r="JD30" s="148"/>
      <c r="JE30" s="148"/>
      <c r="JF30" s="148"/>
      <c r="JG30" s="148"/>
      <c r="JH30" s="148"/>
      <c r="JI30" s="148"/>
      <c r="JJ30" s="148"/>
      <c r="JK30" s="148"/>
      <c r="JL30" s="148"/>
      <c r="JM30" s="148"/>
      <c r="JN30" s="148"/>
      <c r="JO30" s="148"/>
      <c r="JP30" s="148"/>
      <c r="JQ30" s="148"/>
      <c r="JR30" s="148"/>
      <c r="JS30" s="148"/>
      <c r="JT30" s="148"/>
      <c r="JU30" s="148"/>
      <c r="JV30" s="148"/>
      <c r="JW30" s="148"/>
      <c r="JX30" s="148"/>
      <c r="JY30" s="148"/>
      <c r="JZ30" s="148"/>
      <c r="KA30" s="148"/>
      <c r="KB30" s="148"/>
      <c r="KC30" s="148"/>
      <c r="KD30" s="148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  <c r="LE30" s="148"/>
      <c r="LF30" s="148"/>
      <c r="LG30" s="148"/>
      <c r="LH30" s="148"/>
      <c r="LI30" s="148"/>
      <c r="LJ30" s="148"/>
      <c r="LK30" s="148"/>
      <c r="LL30" s="148"/>
      <c r="LM30" s="148"/>
      <c r="LN30" s="148"/>
      <c r="LO30" s="148"/>
      <c r="LP30" s="148"/>
      <c r="LQ30" s="148"/>
      <c r="LR30" s="148"/>
      <c r="LS30" s="148"/>
      <c r="LT30" s="148"/>
      <c r="LU30" s="148"/>
      <c r="LV30" s="148"/>
      <c r="LW30" s="148"/>
      <c r="LX30" s="148"/>
      <c r="LY30" s="148"/>
      <c r="LZ30" s="148"/>
      <c r="MA30" s="148"/>
      <c r="MB30" s="148"/>
      <c r="MC30" s="148"/>
      <c r="MD30" s="148"/>
      <c r="ME30" s="148"/>
      <c r="MF30" s="148"/>
      <c r="MG30" s="148"/>
      <c r="MH30" s="148"/>
      <c r="MI30" s="148"/>
      <c r="MJ30" s="148"/>
      <c r="MK30" s="148"/>
      <c r="ML30" s="148"/>
      <c r="MM30" s="148"/>
      <c r="MN30" s="148"/>
      <c r="MO30" s="148"/>
      <c r="MP30" s="148"/>
      <c r="MQ30" s="148"/>
      <c r="MR30" s="148"/>
      <c r="MS30" s="148"/>
      <c r="MT30" s="148"/>
      <c r="MU30" s="148"/>
      <c r="MV30" s="148"/>
      <c r="MW30" s="148"/>
      <c r="MX30" s="148"/>
    </row>
    <row r="31" spans="1:362" s="138" customFormat="1" ht="36" customHeight="1" x14ac:dyDescent="0.25">
      <c r="A31" s="146">
        <f t="shared" si="0"/>
        <v>29</v>
      </c>
      <c r="B31" s="446"/>
      <c r="C31" s="446"/>
      <c r="D31" s="369"/>
      <c r="E31" s="143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48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  <c r="IX31" s="148"/>
      <c r="IY31" s="148"/>
      <c r="IZ31" s="148"/>
      <c r="JA31" s="148"/>
      <c r="JB31" s="148"/>
      <c r="JC31" s="148"/>
      <c r="JD31" s="148"/>
      <c r="JE31" s="148"/>
      <c r="JF31" s="148"/>
      <c r="JG31" s="148"/>
      <c r="JH31" s="148"/>
      <c r="JI31" s="148"/>
      <c r="JJ31" s="148"/>
      <c r="JK31" s="148"/>
      <c r="JL31" s="148"/>
      <c r="JM31" s="148"/>
      <c r="JN31" s="148"/>
      <c r="JO31" s="148"/>
      <c r="JP31" s="148"/>
      <c r="JQ31" s="148"/>
      <c r="JR31" s="148"/>
      <c r="JS31" s="148"/>
      <c r="JT31" s="148"/>
      <c r="JU31" s="148"/>
      <c r="JV31" s="148"/>
      <c r="JW31" s="148"/>
      <c r="JX31" s="148"/>
      <c r="JY31" s="148"/>
      <c r="JZ31" s="148"/>
      <c r="KA31" s="148"/>
      <c r="KB31" s="148"/>
      <c r="KC31" s="148"/>
      <c r="KD31" s="148"/>
      <c r="KE31" s="148"/>
      <c r="KF31" s="148"/>
      <c r="KG31" s="148"/>
      <c r="KH31" s="148"/>
      <c r="KI31" s="148"/>
      <c r="KJ31" s="148"/>
      <c r="KK31" s="148"/>
      <c r="KL31" s="148"/>
      <c r="KM31" s="148"/>
      <c r="KN31" s="148"/>
      <c r="KO31" s="148"/>
      <c r="KP31" s="148"/>
      <c r="KQ31" s="148"/>
      <c r="KR31" s="148"/>
      <c r="KS31" s="148"/>
      <c r="KT31" s="148"/>
      <c r="KU31" s="148"/>
      <c r="KV31" s="148"/>
      <c r="KW31" s="148"/>
      <c r="KX31" s="148"/>
      <c r="KY31" s="148"/>
      <c r="KZ31" s="148"/>
      <c r="LA31" s="148"/>
      <c r="LB31" s="148"/>
      <c r="LC31" s="148"/>
      <c r="LD31" s="148"/>
      <c r="LE31" s="148"/>
      <c r="LF31" s="148"/>
      <c r="LG31" s="148"/>
      <c r="LH31" s="148"/>
      <c r="LI31" s="148"/>
      <c r="LJ31" s="148"/>
      <c r="LK31" s="148"/>
      <c r="LL31" s="148"/>
      <c r="LM31" s="148"/>
      <c r="LN31" s="148"/>
      <c r="LO31" s="148"/>
      <c r="LP31" s="148"/>
      <c r="LQ31" s="148"/>
      <c r="LR31" s="148"/>
      <c r="LS31" s="148"/>
      <c r="LT31" s="148"/>
      <c r="LU31" s="148"/>
      <c r="LV31" s="148"/>
      <c r="LW31" s="148"/>
      <c r="LX31" s="148"/>
      <c r="LY31" s="148"/>
      <c r="LZ31" s="148"/>
      <c r="MA31" s="148"/>
      <c r="MB31" s="148"/>
      <c r="MC31" s="148"/>
      <c r="MD31" s="148"/>
      <c r="ME31" s="148"/>
      <c r="MF31" s="148"/>
      <c r="MG31" s="148"/>
      <c r="MH31" s="148"/>
      <c r="MI31" s="148"/>
      <c r="MJ31" s="148"/>
      <c r="MK31" s="148"/>
      <c r="ML31" s="148"/>
      <c r="MM31" s="148"/>
      <c r="MN31" s="148"/>
      <c r="MO31" s="148"/>
      <c r="MP31" s="148"/>
      <c r="MQ31" s="148"/>
      <c r="MR31" s="148"/>
      <c r="MS31" s="148"/>
      <c r="MT31" s="148"/>
      <c r="MU31" s="148"/>
      <c r="MV31" s="148"/>
      <c r="MW31" s="148"/>
      <c r="MX31" s="148"/>
    </row>
    <row r="32" spans="1:362" s="138" customFormat="1" ht="36" customHeight="1" x14ac:dyDescent="0.25">
      <c r="A32" s="146">
        <f t="shared" si="0"/>
        <v>30</v>
      </c>
      <c r="B32" s="446"/>
      <c r="C32" s="446"/>
      <c r="D32" s="369"/>
      <c r="E32" s="143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48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48"/>
      <c r="JH32" s="148"/>
      <c r="JI32" s="148"/>
      <c r="JJ32" s="148"/>
      <c r="JK32" s="148"/>
      <c r="JL32" s="148"/>
      <c r="JM32" s="148"/>
      <c r="JN32" s="148"/>
      <c r="JO32" s="148"/>
      <c r="JP32" s="148"/>
      <c r="JQ32" s="148"/>
      <c r="JR32" s="148"/>
      <c r="JS32" s="148"/>
      <c r="JT32" s="148"/>
      <c r="JU32" s="148"/>
      <c r="JV32" s="148"/>
      <c r="JW32" s="148"/>
      <c r="JX32" s="148"/>
      <c r="JY32" s="148"/>
      <c r="JZ32" s="148"/>
      <c r="KA32" s="148"/>
      <c r="KB32" s="148"/>
      <c r="KC32" s="148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  <c r="LR32" s="148"/>
      <c r="LS32" s="148"/>
      <c r="LT32" s="148"/>
      <c r="LU32" s="148"/>
      <c r="LV32" s="148"/>
      <c r="LW32" s="148"/>
      <c r="LX32" s="148"/>
      <c r="LY32" s="148"/>
      <c r="LZ32" s="148"/>
      <c r="MA32" s="148"/>
      <c r="MB32" s="148"/>
      <c r="MC32" s="148"/>
      <c r="MD32" s="148"/>
      <c r="ME32" s="148"/>
      <c r="MF32" s="148"/>
      <c r="MG32" s="148"/>
      <c r="MH32" s="148"/>
      <c r="MI32" s="148"/>
      <c r="MJ32" s="148"/>
      <c r="MK32" s="148"/>
      <c r="ML32" s="148"/>
      <c r="MM32" s="148"/>
      <c r="MN32" s="148"/>
      <c r="MO32" s="148"/>
      <c r="MP32" s="148"/>
      <c r="MQ32" s="148"/>
      <c r="MR32" s="148"/>
      <c r="MS32" s="148"/>
      <c r="MT32" s="148"/>
      <c r="MU32" s="148"/>
      <c r="MV32" s="148"/>
      <c r="MW32" s="148"/>
      <c r="MX32" s="148"/>
    </row>
    <row r="33" spans="1:362" s="138" customFormat="1" ht="36" customHeight="1" x14ac:dyDescent="0.25">
      <c r="A33" s="146">
        <f t="shared" si="0"/>
        <v>31</v>
      </c>
      <c r="B33" s="446"/>
      <c r="C33" s="446"/>
      <c r="D33" s="369"/>
      <c r="E33" s="143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48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  <c r="IX33" s="148"/>
      <c r="IY33" s="148"/>
      <c r="IZ33" s="148"/>
      <c r="JA33" s="148"/>
      <c r="JB33" s="148"/>
      <c r="JC33" s="148"/>
      <c r="JD33" s="148"/>
      <c r="JE33" s="148"/>
      <c r="JF33" s="148"/>
      <c r="JG33" s="148"/>
      <c r="JH33" s="148"/>
      <c r="JI33" s="148"/>
      <c r="JJ33" s="148"/>
      <c r="JK33" s="148"/>
      <c r="JL33" s="148"/>
      <c r="JM33" s="148"/>
      <c r="JN33" s="148"/>
      <c r="JO33" s="148"/>
      <c r="JP33" s="148"/>
      <c r="JQ33" s="148"/>
      <c r="JR33" s="148"/>
      <c r="JS33" s="148"/>
      <c r="JT33" s="148"/>
      <c r="JU33" s="148"/>
      <c r="JV33" s="148"/>
      <c r="JW33" s="148"/>
      <c r="JX33" s="148"/>
      <c r="JY33" s="148"/>
      <c r="JZ33" s="148"/>
      <c r="KA33" s="148"/>
      <c r="KB33" s="148"/>
      <c r="KC33" s="148"/>
      <c r="KD33" s="148"/>
      <c r="KE33" s="148"/>
      <c r="KF33" s="148"/>
      <c r="KG33" s="148"/>
      <c r="KH33" s="148"/>
      <c r="KI33" s="148"/>
      <c r="KJ33" s="148"/>
      <c r="KK33" s="148"/>
      <c r="KL33" s="148"/>
      <c r="KM33" s="148"/>
      <c r="KN33" s="148"/>
      <c r="KO33" s="148"/>
      <c r="KP33" s="148"/>
      <c r="KQ33" s="148"/>
      <c r="KR33" s="148"/>
      <c r="KS33" s="148"/>
      <c r="KT33" s="148"/>
      <c r="KU33" s="148"/>
      <c r="KV33" s="148"/>
      <c r="KW33" s="148"/>
      <c r="KX33" s="148"/>
      <c r="KY33" s="148"/>
      <c r="KZ33" s="148"/>
      <c r="LA33" s="148"/>
      <c r="LB33" s="148"/>
      <c r="LC33" s="148"/>
      <c r="LD33" s="148"/>
      <c r="LE33" s="148"/>
      <c r="LF33" s="148"/>
      <c r="LG33" s="148"/>
      <c r="LH33" s="148"/>
      <c r="LI33" s="148"/>
      <c r="LJ33" s="148"/>
      <c r="LK33" s="148"/>
      <c r="LL33" s="148"/>
      <c r="LM33" s="148"/>
      <c r="LN33" s="148"/>
      <c r="LO33" s="148"/>
      <c r="LP33" s="148"/>
      <c r="LQ33" s="148"/>
      <c r="LR33" s="148"/>
      <c r="LS33" s="148"/>
      <c r="LT33" s="148"/>
      <c r="LU33" s="148"/>
      <c r="LV33" s="148"/>
      <c r="LW33" s="148"/>
      <c r="LX33" s="148"/>
      <c r="LY33" s="148"/>
      <c r="LZ33" s="148"/>
      <c r="MA33" s="148"/>
      <c r="MB33" s="148"/>
      <c r="MC33" s="148"/>
      <c r="MD33" s="148"/>
      <c r="ME33" s="148"/>
      <c r="MF33" s="148"/>
      <c r="MG33" s="148"/>
      <c r="MH33" s="148"/>
      <c r="MI33" s="148"/>
      <c r="MJ33" s="148"/>
      <c r="MK33" s="148"/>
      <c r="ML33" s="148"/>
      <c r="MM33" s="148"/>
      <c r="MN33" s="148"/>
      <c r="MO33" s="148"/>
      <c r="MP33" s="148"/>
      <c r="MQ33" s="148"/>
      <c r="MR33" s="148"/>
      <c r="MS33" s="148"/>
      <c r="MT33" s="148"/>
      <c r="MU33" s="148"/>
      <c r="MV33" s="148"/>
      <c r="MW33" s="148"/>
      <c r="MX33" s="148"/>
    </row>
    <row r="34" spans="1:362" s="138" customFormat="1" ht="36" customHeight="1" x14ac:dyDescent="0.25">
      <c r="A34" s="146">
        <f t="shared" si="0"/>
        <v>32</v>
      </c>
      <c r="B34" s="446"/>
      <c r="C34" s="446"/>
      <c r="D34" s="369"/>
      <c r="E34" s="143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48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  <c r="IX34" s="148"/>
      <c r="IY34" s="148"/>
      <c r="IZ34" s="148"/>
      <c r="JA34" s="148"/>
      <c r="JB34" s="148"/>
      <c r="JC34" s="148"/>
      <c r="JD34" s="148"/>
      <c r="JE34" s="148"/>
      <c r="JF34" s="148"/>
      <c r="JG34" s="148"/>
      <c r="JH34" s="148"/>
      <c r="JI34" s="148"/>
      <c r="JJ34" s="148"/>
      <c r="JK34" s="148"/>
      <c r="JL34" s="148"/>
      <c r="JM34" s="148"/>
      <c r="JN34" s="148"/>
      <c r="JO34" s="148"/>
      <c r="JP34" s="148"/>
      <c r="JQ34" s="148"/>
      <c r="JR34" s="148"/>
      <c r="JS34" s="148"/>
      <c r="JT34" s="148"/>
      <c r="JU34" s="148"/>
      <c r="JV34" s="148"/>
      <c r="JW34" s="148"/>
      <c r="JX34" s="148"/>
      <c r="JY34" s="148"/>
      <c r="JZ34" s="148"/>
      <c r="KA34" s="148"/>
      <c r="KB34" s="148"/>
      <c r="KC34" s="148"/>
      <c r="KD34" s="148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  <c r="LR34" s="148"/>
      <c r="LS34" s="148"/>
      <c r="LT34" s="148"/>
      <c r="LU34" s="148"/>
      <c r="LV34" s="148"/>
      <c r="LW34" s="148"/>
      <c r="LX34" s="148"/>
      <c r="LY34" s="148"/>
      <c r="LZ34" s="148"/>
      <c r="MA34" s="148"/>
      <c r="MB34" s="148"/>
      <c r="MC34" s="148"/>
      <c r="MD34" s="148"/>
      <c r="ME34" s="148"/>
      <c r="MF34" s="148"/>
      <c r="MG34" s="148"/>
      <c r="MH34" s="148"/>
      <c r="MI34" s="148"/>
      <c r="MJ34" s="148"/>
      <c r="MK34" s="148"/>
      <c r="ML34" s="148"/>
      <c r="MM34" s="148"/>
      <c r="MN34" s="148"/>
      <c r="MO34" s="148"/>
      <c r="MP34" s="148"/>
      <c r="MQ34" s="148"/>
      <c r="MR34" s="148"/>
      <c r="MS34" s="148"/>
      <c r="MT34" s="148"/>
      <c r="MU34" s="148"/>
      <c r="MV34" s="148"/>
      <c r="MW34" s="148"/>
      <c r="MX34" s="148"/>
    </row>
    <row r="35" spans="1:362" s="138" customFormat="1" ht="36" customHeight="1" x14ac:dyDescent="0.25">
      <c r="A35" s="146">
        <f t="shared" si="0"/>
        <v>33</v>
      </c>
      <c r="B35" s="446"/>
      <c r="C35" s="446"/>
      <c r="D35" s="369"/>
      <c r="E35" s="143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  <c r="IZ35" s="148"/>
      <c r="JA35" s="148"/>
      <c r="JB35" s="148"/>
      <c r="JC35" s="148"/>
      <c r="JD35" s="148"/>
      <c r="JE35" s="148"/>
      <c r="JF35" s="148"/>
      <c r="JG35" s="148"/>
      <c r="JH35" s="148"/>
      <c r="JI35" s="148"/>
      <c r="JJ35" s="148"/>
      <c r="JK35" s="148"/>
      <c r="JL35" s="148"/>
      <c r="JM35" s="148"/>
      <c r="JN35" s="148"/>
      <c r="JO35" s="148"/>
      <c r="JP35" s="148"/>
      <c r="JQ35" s="148"/>
      <c r="JR35" s="148"/>
      <c r="JS35" s="148"/>
      <c r="JT35" s="148"/>
      <c r="JU35" s="148"/>
      <c r="JV35" s="148"/>
      <c r="JW35" s="148"/>
      <c r="JX35" s="148"/>
      <c r="JY35" s="148"/>
      <c r="JZ35" s="148"/>
      <c r="KA35" s="148"/>
      <c r="KB35" s="148"/>
      <c r="KC35" s="148"/>
      <c r="KD35" s="148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  <c r="LR35" s="148"/>
      <c r="LS35" s="148"/>
      <c r="LT35" s="148"/>
      <c r="LU35" s="148"/>
      <c r="LV35" s="148"/>
      <c r="LW35" s="148"/>
      <c r="LX35" s="148"/>
      <c r="LY35" s="148"/>
      <c r="LZ35" s="148"/>
      <c r="MA35" s="148"/>
      <c r="MB35" s="148"/>
      <c r="MC35" s="148"/>
      <c r="MD35" s="148"/>
      <c r="ME35" s="148"/>
      <c r="MF35" s="148"/>
      <c r="MG35" s="148"/>
      <c r="MH35" s="148"/>
      <c r="MI35" s="148"/>
      <c r="MJ35" s="148"/>
      <c r="MK35" s="148"/>
      <c r="ML35" s="148"/>
      <c r="MM35" s="148"/>
      <c r="MN35" s="148"/>
      <c r="MO35" s="148"/>
      <c r="MP35" s="148"/>
      <c r="MQ35" s="148"/>
      <c r="MR35" s="148"/>
      <c r="MS35" s="148"/>
      <c r="MT35" s="148"/>
      <c r="MU35" s="148"/>
      <c r="MV35" s="148"/>
      <c r="MW35" s="148"/>
      <c r="MX35" s="148"/>
    </row>
    <row r="36" spans="1:362" s="138" customFormat="1" ht="36" customHeight="1" x14ac:dyDescent="0.25">
      <c r="A36" s="146">
        <f t="shared" si="0"/>
        <v>34</v>
      </c>
      <c r="B36" s="446"/>
      <c r="C36" s="446"/>
      <c r="D36" s="369"/>
      <c r="E36" s="143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48"/>
      <c r="JN36" s="148"/>
      <c r="JO36" s="148"/>
      <c r="JP36" s="148"/>
      <c r="JQ36" s="148"/>
      <c r="JR36" s="148"/>
      <c r="JS36" s="148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48"/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8"/>
      <c r="LQ36" s="148"/>
      <c r="LR36" s="148"/>
      <c r="LS36" s="148"/>
      <c r="LT36" s="148"/>
      <c r="LU36" s="148"/>
      <c r="LV36" s="148"/>
      <c r="LW36" s="148"/>
      <c r="LX36" s="148"/>
      <c r="LY36" s="148"/>
      <c r="LZ36" s="148"/>
      <c r="MA36" s="148"/>
      <c r="MB36" s="148"/>
      <c r="MC36" s="148"/>
      <c r="MD36" s="148"/>
      <c r="ME36" s="148"/>
      <c r="MF36" s="148"/>
      <c r="MG36" s="148"/>
      <c r="MH36" s="148"/>
      <c r="MI36" s="148"/>
      <c r="MJ36" s="148"/>
      <c r="MK36" s="148"/>
      <c r="ML36" s="148"/>
      <c r="MM36" s="148"/>
      <c r="MN36" s="148"/>
      <c r="MO36" s="148"/>
      <c r="MP36" s="148"/>
      <c r="MQ36" s="148"/>
      <c r="MR36" s="148"/>
      <c r="MS36" s="148"/>
      <c r="MT36" s="148"/>
      <c r="MU36" s="148"/>
      <c r="MV36" s="148"/>
      <c r="MW36" s="148"/>
      <c r="MX36" s="148"/>
    </row>
    <row r="37" spans="1:362" s="138" customFormat="1" ht="36" customHeight="1" x14ac:dyDescent="0.25">
      <c r="A37" s="146">
        <f t="shared" si="0"/>
        <v>35</v>
      </c>
      <c r="B37" s="446"/>
      <c r="C37" s="446"/>
      <c r="D37" s="369"/>
      <c r="E37" s="143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8"/>
      <c r="HM37" s="148"/>
      <c r="HN37" s="148"/>
      <c r="HO37" s="148"/>
      <c r="HP37" s="148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48"/>
      <c r="JN37" s="148"/>
      <c r="JO37" s="148"/>
      <c r="JP37" s="148"/>
      <c r="JQ37" s="148"/>
      <c r="JR37" s="148"/>
      <c r="JS37" s="148"/>
      <c r="JT37" s="148"/>
      <c r="JU37" s="148"/>
      <c r="JV37" s="148"/>
      <c r="JW37" s="148"/>
      <c r="JX37" s="148"/>
      <c r="JY37" s="148"/>
      <c r="JZ37" s="148"/>
      <c r="KA37" s="148"/>
      <c r="KB37" s="148"/>
      <c r="KC37" s="148"/>
      <c r="KD37" s="148"/>
      <c r="KE37" s="148"/>
      <c r="KF37" s="148"/>
      <c r="KG37" s="148"/>
      <c r="KH37" s="148"/>
      <c r="KI37" s="148"/>
      <c r="KJ37" s="148"/>
      <c r="KK37" s="148"/>
      <c r="KL37" s="148"/>
      <c r="KM37" s="148"/>
      <c r="KN37" s="148"/>
      <c r="KO37" s="148"/>
      <c r="KP37" s="148"/>
      <c r="KQ37" s="148"/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  <c r="LR37" s="148"/>
      <c r="LS37" s="148"/>
      <c r="LT37" s="148"/>
      <c r="LU37" s="148"/>
      <c r="LV37" s="148"/>
      <c r="LW37" s="148"/>
      <c r="LX37" s="148"/>
      <c r="LY37" s="148"/>
      <c r="LZ37" s="148"/>
      <c r="MA37" s="148"/>
      <c r="MB37" s="148"/>
      <c r="MC37" s="148"/>
      <c r="MD37" s="148"/>
      <c r="ME37" s="148"/>
      <c r="MF37" s="148"/>
      <c r="MG37" s="148"/>
      <c r="MH37" s="148"/>
      <c r="MI37" s="148"/>
      <c r="MJ37" s="148"/>
      <c r="MK37" s="148"/>
      <c r="ML37" s="148"/>
      <c r="MM37" s="148"/>
      <c r="MN37" s="148"/>
      <c r="MO37" s="148"/>
      <c r="MP37" s="148"/>
      <c r="MQ37" s="148"/>
      <c r="MR37" s="148"/>
      <c r="MS37" s="148"/>
      <c r="MT37" s="148"/>
      <c r="MU37" s="148"/>
      <c r="MV37" s="148"/>
      <c r="MW37" s="148"/>
      <c r="MX37" s="148"/>
    </row>
    <row r="38" spans="1:362" s="138" customFormat="1" ht="36" customHeight="1" x14ac:dyDescent="0.25">
      <c r="A38" s="146">
        <f t="shared" si="0"/>
        <v>36</v>
      </c>
      <c r="B38" s="446"/>
      <c r="C38" s="446"/>
      <c r="D38" s="369"/>
      <c r="E38" s="143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48"/>
      <c r="JN38" s="148"/>
      <c r="JO38" s="148"/>
      <c r="JP38" s="148"/>
      <c r="JQ38" s="148"/>
      <c r="JR38" s="148"/>
      <c r="JS38" s="148"/>
      <c r="JT38" s="148"/>
      <c r="JU38" s="148"/>
      <c r="JV38" s="148"/>
      <c r="JW38" s="148"/>
      <c r="JX38" s="148"/>
      <c r="JY38" s="148"/>
      <c r="JZ38" s="148"/>
      <c r="KA38" s="148"/>
      <c r="KB38" s="148"/>
      <c r="KC38" s="148"/>
      <c r="KD38" s="148"/>
      <c r="KE38" s="148"/>
      <c r="KF38" s="148"/>
      <c r="KG38" s="148"/>
      <c r="KH38" s="148"/>
      <c r="KI38" s="148"/>
      <c r="KJ38" s="148"/>
      <c r="KK38" s="148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  <c r="LR38" s="148"/>
      <c r="LS38" s="148"/>
      <c r="LT38" s="148"/>
      <c r="LU38" s="148"/>
      <c r="LV38" s="148"/>
      <c r="LW38" s="148"/>
      <c r="LX38" s="148"/>
      <c r="LY38" s="148"/>
      <c r="LZ38" s="148"/>
      <c r="MA38" s="148"/>
      <c r="MB38" s="148"/>
      <c r="MC38" s="148"/>
      <c r="MD38" s="148"/>
      <c r="ME38" s="148"/>
      <c r="MF38" s="148"/>
      <c r="MG38" s="148"/>
      <c r="MH38" s="148"/>
      <c r="MI38" s="148"/>
      <c r="MJ38" s="148"/>
      <c r="MK38" s="148"/>
      <c r="ML38" s="148"/>
      <c r="MM38" s="148"/>
      <c r="MN38" s="148"/>
      <c r="MO38" s="148"/>
      <c r="MP38" s="148"/>
      <c r="MQ38" s="148"/>
      <c r="MR38" s="148"/>
      <c r="MS38" s="148"/>
      <c r="MT38" s="148"/>
      <c r="MU38" s="148"/>
      <c r="MV38" s="148"/>
      <c r="MW38" s="148"/>
      <c r="MX38" s="148"/>
    </row>
    <row r="39" spans="1:362" s="138" customFormat="1" ht="36" customHeight="1" x14ac:dyDescent="0.25">
      <c r="A39" s="146">
        <f t="shared" si="0"/>
        <v>37</v>
      </c>
      <c r="B39" s="446"/>
      <c r="C39" s="446"/>
      <c r="D39" s="369"/>
      <c r="E39" s="143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48"/>
      <c r="JM39" s="148"/>
      <c r="JN39" s="148"/>
      <c r="JO39" s="148"/>
      <c r="JP39" s="148"/>
      <c r="JQ39" s="148"/>
      <c r="JR39" s="148"/>
      <c r="JS39" s="148"/>
      <c r="JT39" s="148"/>
      <c r="JU39" s="148"/>
      <c r="JV39" s="148"/>
      <c r="JW39" s="148"/>
      <c r="JX39" s="148"/>
      <c r="JY39" s="148"/>
      <c r="JZ39" s="148"/>
      <c r="KA39" s="148"/>
      <c r="KB39" s="148"/>
      <c r="KC39" s="148"/>
      <c r="KD39" s="148"/>
      <c r="KE39" s="148"/>
      <c r="KF39" s="148"/>
      <c r="KG39" s="148"/>
      <c r="KH39" s="148"/>
      <c r="KI39" s="148"/>
      <c r="KJ39" s="148"/>
      <c r="KK39" s="148"/>
      <c r="KL39" s="148"/>
      <c r="KM39" s="148"/>
      <c r="KN39" s="148"/>
      <c r="KO39" s="148"/>
      <c r="KP39" s="148"/>
      <c r="KQ39" s="148"/>
      <c r="KR39" s="148"/>
      <c r="KS39" s="148"/>
      <c r="KT39" s="148"/>
      <c r="KU39" s="148"/>
      <c r="KV39" s="148"/>
      <c r="KW39" s="148"/>
      <c r="KX39" s="148"/>
      <c r="KY39" s="148"/>
      <c r="KZ39" s="148"/>
      <c r="LA39" s="148"/>
      <c r="LB39" s="148"/>
      <c r="LC39" s="148"/>
      <c r="LD39" s="148"/>
      <c r="LE39" s="148"/>
      <c r="LF39" s="148"/>
      <c r="LG39" s="148"/>
      <c r="LH39" s="148"/>
      <c r="LI39" s="148"/>
      <c r="LJ39" s="148"/>
      <c r="LK39" s="148"/>
      <c r="LL39" s="148"/>
      <c r="LM39" s="148"/>
      <c r="LN39" s="148"/>
      <c r="LO39" s="148"/>
      <c r="LP39" s="148"/>
      <c r="LQ39" s="148"/>
      <c r="LR39" s="148"/>
      <c r="LS39" s="148"/>
      <c r="LT39" s="148"/>
      <c r="LU39" s="148"/>
      <c r="LV39" s="148"/>
      <c r="LW39" s="148"/>
      <c r="LX39" s="148"/>
      <c r="LY39" s="148"/>
      <c r="LZ39" s="148"/>
      <c r="MA39" s="148"/>
      <c r="MB39" s="148"/>
      <c r="MC39" s="148"/>
      <c r="MD39" s="148"/>
      <c r="ME39" s="148"/>
      <c r="MF39" s="148"/>
      <c r="MG39" s="148"/>
      <c r="MH39" s="148"/>
      <c r="MI39" s="148"/>
      <c r="MJ39" s="148"/>
      <c r="MK39" s="148"/>
      <c r="ML39" s="148"/>
      <c r="MM39" s="148"/>
      <c r="MN39" s="148"/>
      <c r="MO39" s="148"/>
      <c r="MP39" s="148"/>
      <c r="MQ39" s="148"/>
      <c r="MR39" s="148"/>
      <c r="MS39" s="148"/>
      <c r="MT39" s="148"/>
      <c r="MU39" s="148"/>
      <c r="MV39" s="148"/>
      <c r="MW39" s="148"/>
      <c r="MX39" s="148"/>
    </row>
    <row r="40" spans="1:362" s="138" customFormat="1" ht="36" customHeight="1" x14ac:dyDescent="0.25">
      <c r="A40" s="146">
        <f t="shared" si="0"/>
        <v>38</v>
      </c>
      <c r="B40" s="446"/>
      <c r="C40" s="446"/>
      <c r="D40" s="369"/>
      <c r="E40" s="143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  <c r="IZ40" s="148"/>
      <c r="JA40" s="148"/>
      <c r="JB40" s="148"/>
      <c r="JC40" s="148"/>
      <c r="JD40" s="148"/>
      <c r="JE40" s="148"/>
      <c r="JF40" s="148"/>
      <c r="JG40" s="148"/>
      <c r="JH40" s="148"/>
      <c r="JI40" s="148"/>
      <c r="JJ40" s="148"/>
      <c r="JK40" s="148"/>
      <c r="JL40" s="148"/>
      <c r="JM40" s="148"/>
      <c r="JN40" s="148"/>
      <c r="JO40" s="148"/>
      <c r="JP40" s="148"/>
      <c r="JQ40" s="148"/>
      <c r="JR40" s="148"/>
      <c r="JS40" s="148"/>
      <c r="JT40" s="148"/>
      <c r="JU40" s="148"/>
      <c r="JV40" s="148"/>
      <c r="JW40" s="148"/>
      <c r="JX40" s="148"/>
      <c r="JY40" s="148"/>
      <c r="JZ40" s="148"/>
      <c r="KA40" s="148"/>
      <c r="KB40" s="148"/>
      <c r="KC40" s="148"/>
      <c r="KD40" s="148"/>
      <c r="KE40" s="148"/>
      <c r="KF40" s="148"/>
      <c r="KG40" s="148"/>
      <c r="KH40" s="148"/>
      <c r="KI40" s="148"/>
      <c r="KJ40" s="148"/>
      <c r="KK40" s="148"/>
      <c r="KL40" s="148"/>
      <c r="KM40" s="148"/>
      <c r="KN40" s="148"/>
      <c r="KO40" s="148"/>
      <c r="KP40" s="148"/>
      <c r="KQ40" s="148"/>
      <c r="KR40" s="148"/>
      <c r="KS40" s="148"/>
      <c r="KT40" s="148"/>
      <c r="KU40" s="148"/>
      <c r="KV40" s="148"/>
      <c r="KW40" s="148"/>
      <c r="KX40" s="148"/>
      <c r="KY40" s="148"/>
      <c r="KZ40" s="148"/>
      <c r="LA40" s="148"/>
      <c r="LB40" s="148"/>
      <c r="LC40" s="148"/>
      <c r="LD40" s="148"/>
      <c r="LE40" s="148"/>
      <c r="LF40" s="148"/>
      <c r="LG40" s="148"/>
      <c r="LH40" s="148"/>
      <c r="LI40" s="148"/>
      <c r="LJ40" s="148"/>
      <c r="LK40" s="148"/>
      <c r="LL40" s="148"/>
      <c r="LM40" s="148"/>
      <c r="LN40" s="148"/>
      <c r="LO40" s="148"/>
      <c r="LP40" s="148"/>
      <c r="LQ40" s="148"/>
      <c r="LR40" s="148"/>
      <c r="LS40" s="148"/>
      <c r="LT40" s="148"/>
      <c r="LU40" s="148"/>
      <c r="LV40" s="148"/>
      <c r="LW40" s="148"/>
      <c r="LX40" s="148"/>
      <c r="LY40" s="148"/>
      <c r="LZ40" s="148"/>
      <c r="MA40" s="148"/>
      <c r="MB40" s="148"/>
      <c r="MC40" s="148"/>
      <c r="MD40" s="148"/>
      <c r="ME40" s="148"/>
      <c r="MF40" s="148"/>
      <c r="MG40" s="148"/>
      <c r="MH40" s="148"/>
      <c r="MI40" s="148"/>
      <c r="MJ40" s="148"/>
      <c r="MK40" s="148"/>
      <c r="ML40" s="148"/>
      <c r="MM40" s="148"/>
      <c r="MN40" s="148"/>
      <c r="MO40" s="148"/>
      <c r="MP40" s="148"/>
      <c r="MQ40" s="148"/>
      <c r="MR40" s="148"/>
      <c r="MS40" s="148"/>
      <c r="MT40" s="148"/>
      <c r="MU40" s="148"/>
      <c r="MV40" s="148"/>
      <c r="MW40" s="148"/>
      <c r="MX40" s="148"/>
    </row>
    <row r="41" spans="1:362" s="138" customFormat="1" ht="36" customHeight="1" x14ac:dyDescent="0.25">
      <c r="A41" s="146">
        <f t="shared" si="0"/>
        <v>39</v>
      </c>
      <c r="B41" s="446"/>
      <c r="C41" s="446"/>
      <c r="D41" s="369"/>
      <c r="E41" s="143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148"/>
      <c r="HO41" s="148"/>
      <c r="HP41" s="148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  <c r="IZ41" s="148"/>
      <c r="JA41" s="148"/>
      <c r="JB41" s="148"/>
      <c r="JC41" s="148"/>
      <c r="JD41" s="148"/>
      <c r="JE41" s="148"/>
      <c r="JF41" s="148"/>
      <c r="JG41" s="148"/>
      <c r="JH41" s="148"/>
      <c r="JI41" s="148"/>
      <c r="JJ41" s="148"/>
      <c r="JK41" s="148"/>
      <c r="JL41" s="148"/>
      <c r="JM41" s="148"/>
      <c r="JN41" s="148"/>
      <c r="JO41" s="148"/>
      <c r="JP41" s="148"/>
      <c r="JQ41" s="148"/>
      <c r="JR41" s="148"/>
      <c r="JS41" s="148"/>
      <c r="JT41" s="148"/>
      <c r="JU41" s="148"/>
      <c r="JV41" s="148"/>
      <c r="JW41" s="148"/>
      <c r="JX41" s="148"/>
      <c r="JY41" s="148"/>
      <c r="JZ41" s="148"/>
      <c r="KA41" s="148"/>
      <c r="KB41" s="148"/>
      <c r="KC41" s="148"/>
      <c r="KD41" s="148"/>
      <c r="KE41" s="148"/>
      <c r="KF41" s="148"/>
      <c r="KG41" s="148"/>
      <c r="KH41" s="148"/>
      <c r="KI41" s="148"/>
      <c r="KJ41" s="148"/>
      <c r="KK41" s="148"/>
      <c r="KL41" s="148"/>
      <c r="KM41" s="148"/>
      <c r="KN41" s="148"/>
      <c r="KO41" s="148"/>
      <c r="KP41" s="148"/>
      <c r="KQ41" s="148"/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  <c r="LR41" s="148"/>
      <c r="LS41" s="148"/>
      <c r="LT41" s="148"/>
      <c r="LU41" s="148"/>
      <c r="LV41" s="148"/>
      <c r="LW41" s="148"/>
      <c r="LX41" s="148"/>
      <c r="LY41" s="148"/>
      <c r="LZ41" s="148"/>
      <c r="MA41" s="148"/>
      <c r="MB41" s="148"/>
      <c r="MC41" s="148"/>
      <c r="MD41" s="148"/>
      <c r="ME41" s="148"/>
      <c r="MF41" s="148"/>
      <c r="MG41" s="148"/>
      <c r="MH41" s="148"/>
      <c r="MI41" s="148"/>
      <c r="MJ41" s="148"/>
      <c r="MK41" s="148"/>
      <c r="ML41" s="148"/>
      <c r="MM41" s="148"/>
      <c r="MN41" s="148"/>
      <c r="MO41" s="148"/>
      <c r="MP41" s="148"/>
      <c r="MQ41" s="148"/>
      <c r="MR41" s="148"/>
      <c r="MS41" s="148"/>
      <c r="MT41" s="148"/>
      <c r="MU41" s="148"/>
      <c r="MV41" s="148"/>
      <c r="MW41" s="148"/>
      <c r="MX41" s="148"/>
    </row>
    <row r="42" spans="1:362" s="138" customFormat="1" ht="36" customHeight="1" x14ac:dyDescent="0.25">
      <c r="A42" s="146">
        <f t="shared" si="0"/>
        <v>40</v>
      </c>
      <c r="B42" s="446"/>
      <c r="C42" s="446"/>
      <c r="D42" s="369"/>
      <c r="E42" s="143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  <c r="IX42" s="148"/>
      <c r="IY42" s="148"/>
      <c r="IZ42" s="148"/>
      <c r="JA42" s="148"/>
      <c r="JB42" s="148"/>
      <c r="JC42" s="148"/>
      <c r="JD42" s="148"/>
      <c r="JE42" s="148"/>
      <c r="JF42" s="148"/>
      <c r="JG42" s="148"/>
      <c r="JH42" s="148"/>
      <c r="JI42" s="148"/>
      <c r="JJ42" s="148"/>
      <c r="JK42" s="148"/>
      <c r="JL42" s="148"/>
      <c r="JM42" s="148"/>
      <c r="JN42" s="148"/>
      <c r="JO42" s="148"/>
      <c r="JP42" s="148"/>
      <c r="JQ42" s="148"/>
      <c r="JR42" s="148"/>
      <c r="JS42" s="148"/>
      <c r="JT42" s="148"/>
      <c r="JU42" s="148"/>
      <c r="JV42" s="148"/>
      <c r="JW42" s="148"/>
      <c r="JX42" s="148"/>
      <c r="JY42" s="148"/>
      <c r="JZ42" s="148"/>
      <c r="KA42" s="148"/>
      <c r="KB42" s="148"/>
      <c r="KC42" s="148"/>
      <c r="KD42" s="148"/>
      <c r="KE42" s="148"/>
      <c r="KF42" s="148"/>
      <c r="KG42" s="148"/>
      <c r="KH42" s="148"/>
      <c r="KI42" s="148"/>
      <c r="KJ42" s="148"/>
      <c r="KK42" s="148"/>
      <c r="KL42" s="148"/>
      <c r="KM42" s="148"/>
      <c r="KN42" s="148"/>
      <c r="KO42" s="148"/>
      <c r="KP42" s="148"/>
      <c r="KQ42" s="148"/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  <c r="LR42" s="148"/>
      <c r="LS42" s="148"/>
      <c r="LT42" s="148"/>
      <c r="LU42" s="148"/>
      <c r="LV42" s="148"/>
      <c r="LW42" s="148"/>
      <c r="LX42" s="148"/>
      <c r="LY42" s="148"/>
      <c r="LZ42" s="148"/>
      <c r="MA42" s="148"/>
      <c r="MB42" s="148"/>
      <c r="MC42" s="148"/>
      <c r="MD42" s="148"/>
      <c r="ME42" s="148"/>
      <c r="MF42" s="148"/>
      <c r="MG42" s="148"/>
      <c r="MH42" s="148"/>
      <c r="MI42" s="148"/>
      <c r="MJ42" s="148"/>
      <c r="MK42" s="148"/>
      <c r="ML42" s="148"/>
      <c r="MM42" s="148"/>
      <c r="MN42" s="148"/>
      <c r="MO42" s="148"/>
      <c r="MP42" s="148"/>
      <c r="MQ42" s="148"/>
      <c r="MR42" s="148"/>
      <c r="MS42" s="148"/>
      <c r="MT42" s="148"/>
      <c r="MU42" s="148"/>
      <c r="MV42" s="148"/>
      <c r="MW42" s="148"/>
      <c r="MX42" s="148"/>
    </row>
    <row r="43" spans="1:362" s="138" customFormat="1" ht="36" customHeight="1" x14ac:dyDescent="0.25">
      <c r="A43" s="146">
        <f t="shared" si="0"/>
        <v>41</v>
      </c>
      <c r="B43" s="446"/>
      <c r="C43" s="446"/>
      <c r="D43" s="369"/>
      <c r="E43" s="143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  <c r="IX43" s="148"/>
      <c r="IY43" s="148"/>
      <c r="IZ43" s="148"/>
      <c r="JA43" s="148"/>
      <c r="JB43" s="148"/>
      <c r="JC43" s="148"/>
      <c r="JD43" s="148"/>
      <c r="JE43" s="148"/>
      <c r="JF43" s="148"/>
      <c r="JG43" s="148"/>
      <c r="JH43" s="148"/>
      <c r="JI43" s="148"/>
      <c r="JJ43" s="148"/>
      <c r="JK43" s="148"/>
      <c r="JL43" s="148"/>
      <c r="JM43" s="148"/>
      <c r="JN43" s="148"/>
      <c r="JO43" s="148"/>
      <c r="JP43" s="148"/>
      <c r="JQ43" s="148"/>
      <c r="JR43" s="148"/>
      <c r="JS43" s="148"/>
      <c r="JT43" s="148"/>
      <c r="JU43" s="148"/>
      <c r="JV43" s="148"/>
      <c r="JW43" s="148"/>
      <c r="JX43" s="148"/>
      <c r="JY43" s="148"/>
      <c r="JZ43" s="148"/>
      <c r="KA43" s="148"/>
      <c r="KB43" s="148"/>
      <c r="KC43" s="148"/>
      <c r="KD43" s="148"/>
      <c r="KE43" s="148"/>
      <c r="KF43" s="148"/>
      <c r="KG43" s="148"/>
      <c r="KH43" s="148"/>
      <c r="KI43" s="148"/>
      <c r="KJ43" s="148"/>
      <c r="KK43" s="148"/>
      <c r="KL43" s="148"/>
      <c r="KM43" s="148"/>
      <c r="KN43" s="148"/>
      <c r="KO43" s="148"/>
      <c r="KP43" s="148"/>
      <c r="KQ43" s="148"/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  <c r="LR43" s="148"/>
      <c r="LS43" s="148"/>
      <c r="LT43" s="148"/>
      <c r="LU43" s="148"/>
      <c r="LV43" s="148"/>
      <c r="LW43" s="148"/>
      <c r="LX43" s="148"/>
      <c r="LY43" s="148"/>
      <c r="LZ43" s="148"/>
      <c r="MA43" s="148"/>
      <c r="MB43" s="148"/>
      <c r="MC43" s="148"/>
      <c r="MD43" s="148"/>
      <c r="ME43" s="148"/>
      <c r="MF43" s="148"/>
      <c r="MG43" s="148"/>
      <c r="MH43" s="148"/>
      <c r="MI43" s="148"/>
      <c r="MJ43" s="148"/>
      <c r="MK43" s="148"/>
      <c r="ML43" s="148"/>
      <c r="MM43" s="148"/>
      <c r="MN43" s="148"/>
      <c r="MO43" s="148"/>
      <c r="MP43" s="148"/>
      <c r="MQ43" s="148"/>
      <c r="MR43" s="148"/>
      <c r="MS43" s="148"/>
      <c r="MT43" s="148"/>
      <c r="MU43" s="148"/>
      <c r="MV43" s="148"/>
      <c r="MW43" s="148"/>
      <c r="MX43" s="148"/>
    </row>
    <row r="44" spans="1:362" s="138" customFormat="1" ht="36" customHeight="1" x14ac:dyDescent="0.25">
      <c r="A44" s="146">
        <f t="shared" si="0"/>
        <v>42</v>
      </c>
      <c r="B44" s="446"/>
      <c r="C44" s="446"/>
      <c r="D44" s="369"/>
      <c r="E44" s="143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  <c r="IX44" s="148"/>
      <c r="IY44" s="148"/>
      <c r="IZ44" s="148"/>
      <c r="JA44" s="148"/>
      <c r="JB44" s="148"/>
      <c r="JC44" s="148"/>
      <c r="JD44" s="148"/>
      <c r="JE44" s="148"/>
      <c r="JF44" s="148"/>
      <c r="JG44" s="148"/>
      <c r="JH44" s="148"/>
      <c r="JI44" s="148"/>
      <c r="JJ44" s="148"/>
      <c r="JK44" s="148"/>
      <c r="JL44" s="148"/>
      <c r="JM44" s="148"/>
      <c r="JN44" s="148"/>
      <c r="JO44" s="148"/>
      <c r="JP44" s="148"/>
      <c r="JQ44" s="148"/>
      <c r="JR44" s="148"/>
      <c r="JS44" s="148"/>
      <c r="JT44" s="148"/>
      <c r="JU44" s="148"/>
      <c r="JV44" s="148"/>
      <c r="JW44" s="148"/>
      <c r="JX44" s="148"/>
      <c r="JY44" s="148"/>
      <c r="JZ44" s="148"/>
      <c r="KA44" s="148"/>
      <c r="KB44" s="148"/>
      <c r="KC44" s="148"/>
      <c r="KD44" s="148"/>
      <c r="KE44" s="148"/>
      <c r="KF44" s="148"/>
      <c r="KG44" s="148"/>
      <c r="KH44" s="148"/>
      <c r="KI44" s="148"/>
      <c r="KJ44" s="148"/>
      <c r="KK44" s="148"/>
      <c r="KL44" s="148"/>
      <c r="KM44" s="148"/>
      <c r="KN44" s="148"/>
      <c r="KO44" s="148"/>
      <c r="KP44" s="148"/>
      <c r="KQ44" s="148"/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  <c r="LR44" s="148"/>
      <c r="LS44" s="148"/>
      <c r="LT44" s="148"/>
      <c r="LU44" s="148"/>
      <c r="LV44" s="148"/>
      <c r="LW44" s="148"/>
      <c r="LX44" s="148"/>
      <c r="LY44" s="148"/>
      <c r="LZ44" s="148"/>
      <c r="MA44" s="148"/>
      <c r="MB44" s="148"/>
      <c r="MC44" s="148"/>
      <c r="MD44" s="148"/>
      <c r="ME44" s="148"/>
      <c r="MF44" s="148"/>
      <c r="MG44" s="148"/>
      <c r="MH44" s="148"/>
      <c r="MI44" s="148"/>
      <c r="MJ44" s="148"/>
      <c r="MK44" s="148"/>
      <c r="ML44" s="148"/>
      <c r="MM44" s="148"/>
      <c r="MN44" s="148"/>
      <c r="MO44" s="148"/>
      <c r="MP44" s="148"/>
      <c r="MQ44" s="148"/>
      <c r="MR44" s="148"/>
      <c r="MS44" s="148"/>
      <c r="MT44" s="148"/>
      <c r="MU44" s="148"/>
      <c r="MV44" s="148"/>
      <c r="MW44" s="148"/>
      <c r="MX44" s="148"/>
    </row>
    <row r="45" spans="1:362" s="138" customFormat="1" ht="36" customHeight="1" x14ac:dyDescent="0.25">
      <c r="A45" s="146">
        <f t="shared" si="0"/>
        <v>43</v>
      </c>
      <c r="B45" s="446"/>
      <c r="C45" s="446"/>
      <c r="D45" s="369"/>
      <c r="E45" s="143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  <c r="IX45" s="148"/>
      <c r="IY45" s="148"/>
      <c r="IZ45" s="148"/>
      <c r="JA45" s="148"/>
      <c r="JB45" s="148"/>
      <c r="JC45" s="148"/>
      <c r="JD45" s="148"/>
      <c r="JE45" s="148"/>
      <c r="JF45" s="148"/>
      <c r="JG45" s="148"/>
      <c r="JH45" s="148"/>
      <c r="JI45" s="148"/>
      <c r="JJ45" s="148"/>
      <c r="JK45" s="148"/>
      <c r="JL45" s="148"/>
      <c r="JM45" s="148"/>
      <c r="JN45" s="148"/>
      <c r="JO45" s="148"/>
      <c r="JP45" s="148"/>
      <c r="JQ45" s="148"/>
      <c r="JR45" s="148"/>
      <c r="JS45" s="148"/>
      <c r="JT45" s="148"/>
      <c r="JU45" s="148"/>
      <c r="JV45" s="148"/>
      <c r="JW45" s="148"/>
      <c r="JX45" s="148"/>
      <c r="JY45" s="148"/>
      <c r="JZ45" s="148"/>
      <c r="KA45" s="148"/>
      <c r="KB45" s="148"/>
      <c r="KC45" s="148"/>
      <c r="KD45" s="148"/>
      <c r="KE45" s="148"/>
      <c r="KF45" s="148"/>
      <c r="KG45" s="148"/>
      <c r="KH45" s="148"/>
      <c r="KI45" s="148"/>
      <c r="KJ45" s="148"/>
      <c r="KK45" s="148"/>
      <c r="KL45" s="148"/>
      <c r="KM45" s="148"/>
      <c r="KN45" s="148"/>
      <c r="KO45" s="148"/>
      <c r="KP45" s="148"/>
      <c r="KQ45" s="148"/>
      <c r="KR45" s="148"/>
      <c r="KS45" s="148"/>
      <c r="KT45" s="148"/>
      <c r="KU45" s="148"/>
      <c r="KV45" s="148"/>
      <c r="KW45" s="148"/>
      <c r="KX45" s="148"/>
      <c r="KY45" s="148"/>
      <c r="KZ45" s="148"/>
      <c r="LA45" s="148"/>
      <c r="LB45" s="148"/>
      <c r="LC45" s="148"/>
      <c r="LD45" s="148"/>
      <c r="LE45" s="148"/>
      <c r="LF45" s="148"/>
      <c r="LG45" s="148"/>
      <c r="LH45" s="148"/>
      <c r="LI45" s="148"/>
      <c r="LJ45" s="148"/>
      <c r="LK45" s="148"/>
      <c r="LL45" s="148"/>
      <c r="LM45" s="148"/>
      <c r="LN45" s="148"/>
      <c r="LO45" s="148"/>
      <c r="LP45" s="148"/>
      <c r="LQ45" s="148"/>
      <c r="LR45" s="148"/>
      <c r="LS45" s="148"/>
      <c r="LT45" s="148"/>
      <c r="LU45" s="148"/>
      <c r="LV45" s="148"/>
      <c r="LW45" s="148"/>
      <c r="LX45" s="148"/>
      <c r="LY45" s="148"/>
      <c r="LZ45" s="148"/>
      <c r="MA45" s="148"/>
      <c r="MB45" s="148"/>
      <c r="MC45" s="148"/>
      <c r="MD45" s="148"/>
      <c r="ME45" s="148"/>
      <c r="MF45" s="148"/>
      <c r="MG45" s="148"/>
      <c r="MH45" s="148"/>
      <c r="MI45" s="148"/>
      <c r="MJ45" s="148"/>
      <c r="MK45" s="148"/>
      <c r="ML45" s="148"/>
      <c r="MM45" s="148"/>
      <c r="MN45" s="148"/>
      <c r="MO45" s="148"/>
      <c r="MP45" s="148"/>
      <c r="MQ45" s="148"/>
      <c r="MR45" s="148"/>
      <c r="MS45" s="148"/>
      <c r="MT45" s="148"/>
      <c r="MU45" s="148"/>
      <c r="MV45" s="148"/>
      <c r="MW45" s="148"/>
      <c r="MX45" s="148"/>
    </row>
    <row r="46" spans="1:362" s="138" customFormat="1" ht="36" customHeight="1" x14ac:dyDescent="0.25">
      <c r="A46" s="146">
        <f t="shared" si="0"/>
        <v>44</v>
      </c>
      <c r="B46" s="446"/>
      <c r="C46" s="446"/>
      <c r="D46" s="369"/>
      <c r="E46" s="143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48"/>
      <c r="JN46" s="148"/>
      <c r="JO46" s="148"/>
      <c r="JP46" s="148"/>
      <c r="JQ46" s="148"/>
      <c r="JR46" s="148"/>
      <c r="JS46" s="148"/>
      <c r="JT46" s="148"/>
      <c r="JU46" s="148"/>
      <c r="JV46" s="148"/>
      <c r="JW46" s="148"/>
      <c r="JX46" s="148"/>
      <c r="JY46" s="148"/>
      <c r="JZ46" s="148"/>
      <c r="KA46" s="148"/>
      <c r="KB46" s="148"/>
      <c r="KC46" s="148"/>
      <c r="KD46" s="148"/>
      <c r="KE46" s="148"/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  <c r="LR46" s="148"/>
      <c r="LS46" s="148"/>
      <c r="LT46" s="148"/>
      <c r="LU46" s="148"/>
      <c r="LV46" s="148"/>
      <c r="LW46" s="148"/>
      <c r="LX46" s="148"/>
      <c r="LY46" s="148"/>
      <c r="LZ46" s="148"/>
      <c r="MA46" s="148"/>
      <c r="MB46" s="148"/>
      <c r="MC46" s="148"/>
      <c r="MD46" s="148"/>
      <c r="ME46" s="148"/>
      <c r="MF46" s="148"/>
      <c r="MG46" s="148"/>
      <c r="MH46" s="148"/>
      <c r="MI46" s="148"/>
      <c r="MJ46" s="148"/>
      <c r="MK46" s="148"/>
      <c r="ML46" s="148"/>
      <c r="MM46" s="148"/>
      <c r="MN46" s="148"/>
      <c r="MO46" s="148"/>
      <c r="MP46" s="148"/>
      <c r="MQ46" s="148"/>
      <c r="MR46" s="148"/>
      <c r="MS46" s="148"/>
      <c r="MT46" s="148"/>
      <c r="MU46" s="148"/>
      <c r="MV46" s="148"/>
      <c r="MW46" s="148"/>
      <c r="MX46" s="148"/>
    </row>
    <row r="47" spans="1:362" s="138" customFormat="1" ht="36" customHeight="1" x14ac:dyDescent="0.25">
      <c r="A47" s="146">
        <f t="shared" si="0"/>
        <v>45</v>
      </c>
      <c r="B47" s="446"/>
      <c r="C47" s="446"/>
      <c r="D47" s="369"/>
      <c r="E47" s="143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  <c r="IE47" s="148"/>
      <c r="IF47" s="148"/>
      <c r="IG47" s="148"/>
      <c r="IH47" s="148"/>
      <c r="II47" s="148"/>
      <c r="IJ47" s="148"/>
      <c r="IK47" s="148"/>
      <c r="IL47" s="148"/>
      <c r="IM47" s="148"/>
      <c r="IN47" s="148"/>
      <c r="IO47" s="148"/>
      <c r="IP47" s="148"/>
      <c r="IQ47" s="148"/>
      <c r="IR47" s="148"/>
      <c r="IS47" s="148"/>
      <c r="IT47" s="148"/>
      <c r="IU47" s="148"/>
      <c r="IV47" s="148"/>
      <c r="IW47" s="148"/>
      <c r="IX47" s="148"/>
      <c r="IY47" s="148"/>
      <c r="IZ47" s="148"/>
      <c r="JA47" s="148"/>
      <c r="JB47" s="148"/>
      <c r="JC47" s="148"/>
      <c r="JD47" s="148"/>
      <c r="JE47" s="148"/>
      <c r="JF47" s="148"/>
      <c r="JG47" s="148"/>
      <c r="JH47" s="148"/>
      <c r="JI47" s="148"/>
      <c r="JJ47" s="148"/>
      <c r="JK47" s="148"/>
      <c r="JL47" s="148"/>
      <c r="JM47" s="148"/>
      <c r="JN47" s="148"/>
      <c r="JO47" s="148"/>
      <c r="JP47" s="148"/>
      <c r="JQ47" s="148"/>
      <c r="JR47" s="148"/>
      <c r="JS47" s="148"/>
      <c r="JT47" s="148"/>
      <c r="JU47" s="148"/>
      <c r="JV47" s="148"/>
      <c r="JW47" s="148"/>
      <c r="JX47" s="148"/>
      <c r="JY47" s="148"/>
      <c r="JZ47" s="148"/>
      <c r="KA47" s="148"/>
      <c r="KB47" s="148"/>
      <c r="KC47" s="148"/>
      <c r="KD47" s="148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  <c r="LR47" s="148"/>
      <c r="LS47" s="148"/>
      <c r="LT47" s="148"/>
      <c r="LU47" s="148"/>
      <c r="LV47" s="148"/>
      <c r="LW47" s="148"/>
      <c r="LX47" s="148"/>
      <c r="LY47" s="148"/>
      <c r="LZ47" s="148"/>
      <c r="MA47" s="148"/>
      <c r="MB47" s="148"/>
      <c r="MC47" s="148"/>
      <c r="MD47" s="148"/>
      <c r="ME47" s="148"/>
      <c r="MF47" s="148"/>
      <c r="MG47" s="148"/>
      <c r="MH47" s="148"/>
      <c r="MI47" s="148"/>
      <c r="MJ47" s="148"/>
      <c r="MK47" s="148"/>
      <c r="ML47" s="148"/>
      <c r="MM47" s="148"/>
      <c r="MN47" s="148"/>
      <c r="MO47" s="148"/>
      <c r="MP47" s="148"/>
      <c r="MQ47" s="148"/>
      <c r="MR47" s="148"/>
      <c r="MS47" s="148"/>
      <c r="MT47" s="148"/>
      <c r="MU47" s="148"/>
      <c r="MV47" s="148"/>
      <c r="MW47" s="148"/>
      <c r="MX47" s="148"/>
    </row>
    <row r="48" spans="1:362" s="138" customFormat="1" ht="36" customHeight="1" x14ac:dyDescent="0.25">
      <c r="A48" s="146">
        <f t="shared" si="0"/>
        <v>46</v>
      </c>
      <c r="B48" s="446"/>
      <c r="C48" s="446"/>
      <c r="D48" s="369"/>
      <c r="E48" s="143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48"/>
      <c r="DN48" s="148"/>
      <c r="DO48" s="148"/>
      <c r="DP48" s="148"/>
      <c r="DQ48" s="148"/>
      <c r="DR48" s="148"/>
      <c r="DS48" s="148"/>
      <c r="DT48" s="148"/>
      <c r="DU48" s="148"/>
      <c r="DV48" s="148"/>
      <c r="DW48" s="148"/>
      <c r="DX48" s="148"/>
      <c r="DY48" s="148"/>
      <c r="DZ48" s="148"/>
      <c r="EA48" s="148"/>
      <c r="EB48" s="148"/>
      <c r="EC48" s="148"/>
      <c r="ED48" s="148"/>
      <c r="EE48" s="148"/>
      <c r="EF48" s="148"/>
      <c r="EG48" s="148"/>
      <c r="EH48" s="148"/>
      <c r="EI48" s="148"/>
      <c r="EJ48" s="148"/>
      <c r="EK48" s="148"/>
      <c r="EL48" s="148"/>
      <c r="EM48" s="148"/>
      <c r="EN48" s="148"/>
      <c r="EO48" s="148"/>
      <c r="EP48" s="148"/>
      <c r="EQ48" s="148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48"/>
      <c r="HQ48" s="148"/>
      <c r="HR48" s="148"/>
      <c r="HS48" s="148"/>
      <c r="HT48" s="148"/>
      <c r="HU48" s="148"/>
      <c r="HV48" s="148"/>
      <c r="HW48" s="148"/>
      <c r="HX48" s="148"/>
      <c r="HY48" s="148"/>
      <c r="HZ48" s="148"/>
      <c r="IA48" s="148"/>
      <c r="IB48" s="148"/>
      <c r="IC48" s="148"/>
      <c r="ID48" s="148"/>
      <c r="IE48" s="148"/>
      <c r="IF48" s="148"/>
      <c r="IG48" s="148"/>
      <c r="IH48" s="148"/>
      <c r="II48" s="148"/>
      <c r="IJ48" s="148"/>
      <c r="IK48" s="148"/>
      <c r="IL48" s="148"/>
      <c r="IM48" s="148"/>
      <c r="IN48" s="148"/>
      <c r="IO48" s="148"/>
      <c r="IP48" s="148"/>
      <c r="IQ48" s="148"/>
      <c r="IR48" s="148"/>
      <c r="IS48" s="148"/>
      <c r="IT48" s="148"/>
      <c r="IU48" s="148"/>
      <c r="IV48" s="148"/>
      <c r="IW48" s="148"/>
      <c r="IX48" s="148"/>
      <c r="IY48" s="148"/>
      <c r="IZ48" s="148"/>
      <c r="JA48" s="148"/>
      <c r="JB48" s="148"/>
      <c r="JC48" s="148"/>
      <c r="JD48" s="148"/>
      <c r="JE48" s="148"/>
      <c r="JF48" s="148"/>
      <c r="JG48" s="148"/>
      <c r="JH48" s="148"/>
      <c r="JI48" s="148"/>
      <c r="JJ48" s="148"/>
      <c r="JK48" s="148"/>
      <c r="JL48" s="148"/>
      <c r="JM48" s="148"/>
      <c r="JN48" s="148"/>
      <c r="JO48" s="148"/>
      <c r="JP48" s="148"/>
      <c r="JQ48" s="148"/>
      <c r="JR48" s="148"/>
      <c r="JS48" s="148"/>
      <c r="JT48" s="148"/>
      <c r="JU48" s="148"/>
      <c r="JV48" s="148"/>
      <c r="JW48" s="148"/>
      <c r="JX48" s="148"/>
      <c r="JY48" s="148"/>
      <c r="JZ48" s="148"/>
      <c r="KA48" s="148"/>
      <c r="KB48" s="148"/>
      <c r="KC48" s="148"/>
      <c r="KD48" s="148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  <c r="LR48" s="148"/>
      <c r="LS48" s="148"/>
      <c r="LT48" s="148"/>
      <c r="LU48" s="148"/>
      <c r="LV48" s="148"/>
      <c r="LW48" s="148"/>
      <c r="LX48" s="148"/>
      <c r="LY48" s="148"/>
      <c r="LZ48" s="148"/>
      <c r="MA48" s="148"/>
      <c r="MB48" s="148"/>
      <c r="MC48" s="148"/>
      <c r="MD48" s="148"/>
      <c r="ME48" s="148"/>
      <c r="MF48" s="148"/>
      <c r="MG48" s="148"/>
      <c r="MH48" s="148"/>
      <c r="MI48" s="148"/>
      <c r="MJ48" s="148"/>
      <c r="MK48" s="148"/>
      <c r="ML48" s="148"/>
      <c r="MM48" s="148"/>
      <c r="MN48" s="148"/>
      <c r="MO48" s="148"/>
      <c r="MP48" s="148"/>
      <c r="MQ48" s="148"/>
      <c r="MR48" s="148"/>
      <c r="MS48" s="148"/>
      <c r="MT48" s="148"/>
      <c r="MU48" s="148"/>
      <c r="MV48" s="148"/>
      <c r="MW48" s="148"/>
      <c r="MX48" s="148"/>
    </row>
    <row r="49" spans="1:362" s="138" customFormat="1" ht="36" customHeight="1" x14ac:dyDescent="0.25">
      <c r="A49" s="146">
        <f t="shared" si="0"/>
        <v>47</v>
      </c>
      <c r="B49" s="446"/>
      <c r="C49" s="446"/>
      <c r="D49" s="369"/>
      <c r="E49" s="143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  <c r="IE49" s="148"/>
      <c r="IF49" s="148"/>
      <c r="IG49" s="148"/>
      <c r="IH49" s="148"/>
      <c r="II49" s="148"/>
      <c r="IJ49" s="148"/>
      <c r="IK49" s="148"/>
      <c r="IL49" s="148"/>
      <c r="IM49" s="148"/>
      <c r="IN49" s="148"/>
      <c r="IO49" s="148"/>
      <c r="IP49" s="148"/>
      <c r="IQ49" s="148"/>
      <c r="IR49" s="148"/>
      <c r="IS49" s="148"/>
      <c r="IT49" s="148"/>
      <c r="IU49" s="148"/>
      <c r="IV49" s="148"/>
      <c r="IW49" s="148"/>
      <c r="IX49" s="148"/>
      <c r="IY49" s="148"/>
      <c r="IZ49" s="148"/>
      <c r="JA49" s="148"/>
      <c r="JB49" s="148"/>
      <c r="JC49" s="148"/>
      <c r="JD49" s="148"/>
      <c r="JE49" s="148"/>
      <c r="JF49" s="148"/>
      <c r="JG49" s="148"/>
      <c r="JH49" s="148"/>
      <c r="JI49" s="148"/>
      <c r="JJ49" s="148"/>
      <c r="JK49" s="148"/>
      <c r="JL49" s="148"/>
      <c r="JM49" s="148"/>
      <c r="JN49" s="148"/>
      <c r="JO49" s="148"/>
      <c r="JP49" s="148"/>
      <c r="JQ49" s="148"/>
      <c r="JR49" s="148"/>
      <c r="JS49" s="148"/>
      <c r="JT49" s="148"/>
      <c r="JU49" s="148"/>
      <c r="JV49" s="148"/>
      <c r="JW49" s="148"/>
      <c r="JX49" s="148"/>
      <c r="JY49" s="148"/>
      <c r="JZ49" s="148"/>
      <c r="KA49" s="148"/>
      <c r="KB49" s="148"/>
      <c r="KC49" s="148"/>
      <c r="KD49" s="148"/>
      <c r="KE49" s="148"/>
      <c r="KF49" s="148"/>
      <c r="KG49" s="148"/>
      <c r="KH49" s="148"/>
      <c r="KI49" s="148"/>
      <c r="KJ49" s="148"/>
      <c r="KK49" s="148"/>
      <c r="KL49" s="148"/>
      <c r="KM49" s="148"/>
      <c r="KN49" s="148"/>
      <c r="KO49" s="148"/>
      <c r="KP49" s="148"/>
      <c r="KQ49" s="148"/>
      <c r="KR49" s="148"/>
      <c r="KS49" s="148"/>
      <c r="KT49" s="148"/>
      <c r="KU49" s="148"/>
      <c r="KV49" s="148"/>
      <c r="KW49" s="148"/>
      <c r="KX49" s="148"/>
      <c r="KY49" s="148"/>
      <c r="KZ49" s="148"/>
      <c r="LA49" s="148"/>
      <c r="LB49" s="148"/>
      <c r="LC49" s="148"/>
      <c r="LD49" s="148"/>
      <c r="LE49" s="148"/>
      <c r="LF49" s="148"/>
      <c r="LG49" s="148"/>
      <c r="LH49" s="148"/>
      <c r="LI49" s="148"/>
      <c r="LJ49" s="148"/>
      <c r="LK49" s="148"/>
      <c r="LL49" s="148"/>
      <c r="LM49" s="148"/>
      <c r="LN49" s="148"/>
      <c r="LO49" s="148"/>
      <c r="LP49" s="148"/>
      <c r="LQ49" s="148"/>
      <c r="LR49" s="148"/>
      <c r="LS49" s="148"/>
      <c r="LT49" s="148"/>
      <c r="LU49" s="148"/>
      <c r="LV49" s="148"/>
      <c r="LW49" s="148"/>
      <c r="LX49" s="148"/>
      <c r="LY49" s="148"/>
      <c r="LZ49" s="148"/>
      <c r="MA49" s="148"/>
      <c r="MB49" s="148"/>
      <c r="MC49" s="148"/>
      <c r="MD49" s="148"/>
      <c r="ME49" s="148"/>
      <c r="MF49" s="148"/>
      <c r="MG49" s="148"/>
      <c r="MH49" s="148"/>
      <c r="MI49" s="148"/>
      <c r="MJ49" s="148"/>
      <c r="MK49" s="148"/>
      <c r="ML49" s="148"/>
      <c r="MM49" s="148"/>
      <c r="MN49" s="148"/>
      <c r="MO49" s="148"/>
      <c r="MP49" s="148"/>
      <c r="MQ49" s="148"/>
      <c r="MR49" s="148"/>
      <c r="MS49" s="148"/>
      <c r="MT49" s="148"/>
      <c r="MU49" s="148"/>
      <c r="MV49" s="148"/>
      <c r="MW49" s="148"/>
      <c r="MX49" s="148"/>
    </row>
    <row r="50" spans="1:362" s="138" customFormat="1" ht="36" customHeight="1" x14ac:dyDescent="0.25">
      <c r="A50" s="146">
        <f t="shared" si="0"/>
        <v>48</v>
      </c>
      <c r="B50" s="446"/>
      <c r="C50" s="446"/>
      <c r="D50" s="369"/>
      <c r="E50" s="143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  <c r="IE50" s="148"/>
      <c r="IF50" s="148"/>
      <c r="IG50" s="148"/>
      <c r="IH50" s="148"/>
      <c r="II50" s="148"/>
      <c r="IJ50" s="148"/>
      <c r="IK50" s="148"/>
      <c r="IL50" s="148"/>
      <c r="IM50" s="148"/>
      <c r="IN50" s="148"/>
      <c r="IO50" s="148"/>
      <c r="IP50" s="148"/>
      <c r="IQ50" s="148"/>
      <c r="IR50" s="148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14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8"/>
      <c r="LQ50" s="148"/>
      <c r="LR50" s="148"/>
      <c r="LS50" s="148"/>
      <c r="LT50" s="148"/>
      <c r="LU50" s="148"/>
      <c r="LV50" s="148"/>
      <c r="LW50" s="148"/>
      <c r="LX50" s="148"/>
      <c r="LY50" s="148"/>
      <c r="LZ50" s="148"/>
      <c r="MA50" s="148"/>
      <c r="MB50" s="148"/>
      <c r="MC50" s="148"/>
      <c r="MD50" s="148"/>
      <c r="ME50" s="148"/>
      <c r="MF50" s="148"/>
      <c r="MG50" s="148"/>
      <c r="MH50" s="148"/>
      <c r="MI50" s="148"/>
      <c r="MJ50" s="148"/>
      <c r="MK50" s="148"/>
      <c r="ML50" s="148"/>
      <c r="MM50" s="148"/>
      <c r="MN50" s="148"/>
      <c r="MO50" s="148"/>
      <c r="MP50" s="148"/>
      <c r="MQ50" s="148"/>
      <c r="MR50" s="148"/>
      <c r="MS50" s="148"/>
      <c r="MT50" s="148"/>
      <c r="MU50" s="148"/>
      <c r="MV50" s="148"/>
      <c r="MW50" s="148"/>
      <c r="MX50" s="148"/>
    </row>
    <row r="51" spans="1:362" s="138" customFormat="1" ht="36" customHeight="1" x14ac:dyDescent="0.25">
      <c r="A51" s="146">
        <f t="shared" si="0"/>
        <v>49</v>
      </c>
      <c r="B51" s="446"/>
      <c r="C51" s="446"/>
      <c r="D51" s="369"/>
      <c r="E51" s="143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  <c r="IE51" s="148"/>
      <c r="IF51" s="148"/>
      <c r="IG51" s="148"/>
      <c r="IH51" s="148"/>
      <c r="II51" s="148"/>
      <c r="IJ51" s="148"/>
      <c r="IK51" s="148"/>
      <c r="IL51" s="148"/>
      <c r="IM51" s="148"/>
      <c r="IN51" s="148"/>
      <c r="IO51" s="148"/>
      <c r="IP51" s="148"/>
      <c r="IQ51" s="148"/>
      <c r="IR51" s="148"/>
      <c r="IS51" s="148"/>
      <c r="IT51" s="148"/>
      <c r="IU51" s="148"/>
      <c r="IV51" s="148"/>
      <c r="IW51" s="148"/>
      <c r="IX51" s="148"/>
      <c r="IY51" s="148"/>
      <c r="IZ51" s="148"/>
      <c r="JA51" s="148"/>
      <c r="JB51" s="148"/>
      <c r="JC51" s="148"/>
      <c r="JD51" s="148"/>
      <c r="JE51" s="148"/>
      <c r="JF51" s="148"/>
      <c r="JG51" s="148"/>
      <c r="JH51" s="148"/>
      <c r="JI51" s="148"/>
      <c r="JJ51" s="148"/>
      <c r="JK51" s="148"/>
      <c r="JL51" s="148"/>
      <c r="JM51" s="148"/>
      <c r="JN51" s="148"/>
      <c r="JO51" s="148"/>
      <c r="JP51" s="148"/>
      <c r="JQ51" s="148"/>
      <c r="JR51" s="148"/>
      <c r="JS51" s="148"/>
      <c r="JT51" s="148"/>
      <c r="JU51" s="148"/>
      <c r="JV51" s="148"/>
      <c r="JW51" s="148"/>
      <c r="JX51" s="148"/>
      <c r="JY51" s="148"/>
      <c r="JZ51" s="148"/>
      <c r="KA51" s="148"/>
      <c r="KB51" s="148"/>
      <c r="KC51" s="148"/>
      <c r="KD51" s="148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  <c r="LE51" s="148"/>
      <c r="LF51" s="148"/>
      <c r="LG51" s="148"/>
      <c r="LH51" s="148"/>
      <c r="LI51" s="148"/>
      <c r="LJ51" s="148"/>
      <c r="LK51" s="148"/>
      <c r="LL51" s="148"/>
      <c r="LM51" s="148"/>
      <c r="LN51" s="148"/>
      <c r="LO51" s="148"/>
      <c r="LP51" s="148"/>
      <c r="LQ51" s="148"/>
      <c r="LR51" s="148"/>
      <c r="LS51" s="148"/>
      <c r="LT51" s="148"/>
      <c r="LU51" s="148"/>
      <c r="LV51" s="148"/>
      <c r="LW51" s="148"/>
      <c r="LX51" s="148"/>
      <c r="LY51" s="148"/>
      <c r="LZ51" s="148"/>
      <c r="MA51" s="148"/>
      <c r="MB51" s="148"/>
      <c r="MC51" s="148"/>
      <c r="MD51" s="148"/>
      <c r="ME51" s="148"/>
      <c r="MF51" s="148"/>
      <c r="MG51" s="148"/>
      <c r="MH51" s="148"/>
      <c r="MI51" s="148"/>
      <c r="MJ51" s="148"/>
      <c r="MK51" s="148"/>
      <c r="ML51" s="148"/>
      <c r="MM51" s="148"/>
      <c r="MN51" s="148"/>
      <c r="MO51" s="148"/>
      <c r="MP51" s="148"/>
      <c r="MQ51" s="148"/>
      <c r="MR51" s="148"/>
      <c r="MS51" s="148"/>
      <c r="MT51" s="148"/>
      <c r="MU51" s="148"/>
      <c r="MV51" s="148"/>
      <c r="MW51" s="148"/>
      <c r="MX51" s="148"/>
    </row>
    <row r="52" spans="1:362" s="138" customFormat="1" ht="36" customHeight="1" thickBot="1" x14ac:dyDescent="0.3">
      <c r="A52" s="147">
        <f t="shared" si="0"/>
        <v>50</v>
      </c>
      <c r="B52" s="454"/>
      <c r="C52" s="454"/>
      <c r="D52" s="370"/>
      <c r="E52" s="144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  <c r="IE52" s="148"/>
      <c r="IF52" s="148"/>
      <c r="IG52" s="148"/>
      <c r="IH52" s="148"/>
      <c r="II52" s="148"/>
      <c r="IJ52" s="148"/>
      <c r="IK52" s="148"/>
      <c r="IL52" s="148"/>
      <c r="IM52" s="148"/>
      <c r="IN52" s="148"/>
      <c r="IO52" s="148"/>
      <c r="IP52" s="148"/>
      <c r="IQ52" s="148"/>
      <c r="IR52" s="148"/>
      <c r="IS52" s="148"/>
      <c r="IT52" s="148"/>
      <c r="IU52" s="148"/>
      <c r="IV52" s="148"/>
      <c r="IW52" s="148"/>
      <c r="IX52" s="148"/>
      <c r="IY52" s="148"/>
      <c r="IZ52" s="148"/>
      <c r="JA52" s="148"/>
      <c r="JB52" s="148"/>
      <c r="JC52" s="148"/>
      <c r="JD52" s="148"/>
      <c r="JE52" s="148"/>
      <c r="JF52" s="148"/>
      <c r="JG52" s="148"/>
      <c r="JH52" s="148"/>
      <c r="JI52" s="148"/>
      <c r="JJ52" s="148"/>
      <c r="JK52" s="148"/>
      <c r="JL52" s="148"/>
      <c r="JM52" s="148"/>
      <c r="JN52" s="148"/>
      <c r="JO52" s="148"/>
      <c r="JP52" s="148"/>
      <c r="JQ52" s="148"/>
      <c r="JR52" s="148"/>
      <c r="JS52" s="148"/>
      <c r="JT52" s="148"/>
      <c r="JU52" s="148"/>
      <c r="JV52" s="148"/>
      <c r="JW52" s="148"/>
      <c r="JX52" s="148"/>
      <c r="JY52" s="148"/>
      <c r="JZ52" s="148"/>
      <c r="KA52" s="148"/>
      <c r="KB52" s="148"/>
      <c r="KC52" s="148"/>
      <c r="KD52" s="148"/>
      <c r="KE52" s="148"/>
      <c r="KF52" s="148"/>
      <c r="KG52" s="148"/>
      <c r="KH52" s="148"/>
      <c r="KI52" s="148"/>
      <c r="KJ52" s="148"/>
      <c r="KK52" s="148"/>
      <c r="KL52" s="148"/>
      <c r="KM52" s="148"/>
      <c r="KN52" s="148"/>
      <c r="KO52" s="148"/>
      <c r="KP52" s="148"/>
      <c r="KQ52" s="148"/>
      <c r="KR52" s="148"/>
      <c r="KS52" s="148"/>
      <c r="KT52" s="148"/>
      <c r="KU52" s="148"/>
      <c r="KV52" s="148"/>
      <c r="KW52" s="148"/>
      <c r="KX52" s="148"/>
      <c r="KY52" s="148"/>
      <c r="KZ52" s="148"/>
      <c r="LA52" s="148"/>
      <c r="LB52" s="148"/>
      <c r="LC52" s="148"/>
      <c r="LD52" s="148"/>
      <c r="LE52" s="148"/>
      <c r="LF52" s="148"/>
      <c r="LG52" s="148"/>
      <c r="LH52" s="148"/>
      <c r="LI52" s="148"/>
      <c r="LJ52" s="148"/>
      <c r="LK52" s="148"/>
      <c r="LL52" s="148"/>
      <c r="LM52" s="148"/>
      <c r="LN52" s="148"/>
      <c r="LO52" s="148"/>
      <c r="LP52" s="148"/>
      <c r="LQ52" s="148"/>
      <c r="LR52" s="148"/>
      <c r="LS52" s="148"/>
      <c r="LT52" s="148"/>
      <c r="LU52" s="148"/>
      <c r="LV52" s="148"/>
      <c r="LW52" s="148"/>
      <c r="LX52" s="148"/>
      <c r="LY52" s="148"/>
      <c r="LZ52" s="148"/>
      <c r="MA52" s="148"/>
      <c r="MB52" s="148"/>
      <c r="MC52" s="148"/>
      <c r="MD52" s="148"/>
      <c r="ME52" s="148"/>
      <c r="MF52" s="148"/>
      <c r="MG52" s="148"/>
      <c r="MH52" s="148"/>
      <c r="MI52" s="148"/>
      <c r="MJ52" s="148"/>
      <c r="MK52" s="148"/>
      <c r="ML52" s="148"/>
      <c r="MM52" s="148"/>
      <c r="MN52" s="148"/>
      <c r="MO52" s="148"/>
      <c r="MP52" s="148"/>
      <c r="MQ52" s="148"/>
      <c r="MR52" s="148"/>
      <c r="MS52" s="148"/>
      <c r="MT52" s="148"/>
      <c r="MU52" s="148"/>
      <c r="MV52" s="148"/>
      <c r="MW52" s="148"/>
      <c r="MX52" s="148"/>
    </row>
    <row r="53" spans="1:362" s="148" customFormat="1" ht="16.5" thickTop="1" x14ac:dyDescent="0.25">
      <c r="A53" s="149"/>
      <c r="B53" s="150"/>
      <c r="C53" s="150"/>
      <c r="D53" s="150"/>
      <c r="E53" s="149"/>
    </row>
    <row r="54" spans="1:362" s="148" customFormat="1" x14ac:dyDescent="0.25">
      <c r="A54" s="149"/>
      <c r="B54" s="150"/>
      <c r="C54" s="150"/>
      <c r="D54" s="150"/>
      <c r="E54" s="149"/>
    </row>
    <row r="55" spans="1:362" s="148" customFormat="1" x14ac:dyDescent="0.25">
      <c r="A55" s="149"/>
      <c r="B55" s="150"/>
      <c r="C55" s="150"/>
      <c r="D55" s="150"/>
      <c r="E55" s="149"/>
    </row>
    <row r="56" spans="1:362" s="148" customFormat="1" x14ac:dyDescent="0.25">
      <c r="A56" s="149"/>
      <c r="B56" s="150"/>
      <c r="C56" s="150"/>
      <c r="D56" s="150"/>
      <c r="E56" s="149"/>
    </row>
    <row r="57" spans="1:362" s="148" customFormat="1" x14ac:dyDescent="0.25">
      <c r="A57" s="149"/>
      <c r="B57" s="150"/>
      <c r="C57" s="150"/>
      <c r="D57" s="150"/>
      <c r="E57" s="149"/>
    </row>
    <row r="58" spans="1:362" s="148" customFormat="1" x14ac:dyDescent="0.25">
      <c r="A58" s="149"/>
      <c r="B58" s="150"/>
      <c r="C58" s="150"/>
      <c r="D58" s="150"/>
      <c r="E58" s="149"/>
    </row>
    <row r="59" spans="1:362" s="148" customFormat="1" x14ac:dyDescent="0.25">
      <c r="A59" s="149"/>
      <c r="B59" s="150"/>
      <c r="C59" s="150"/>
      <c r="D59" s="150"/>
      <c r="E59" s="149"/>
    </row>
    <row r="60" spans="1:362" s="148" customFormat="1" x14ac:dyDescent="0.25">
      <c r="A60" s="149"/>
      <c r="B60" s="150"/>
      <c r="C60" s="150"/>
      <c r="D60" s="150"/>
      <c r="E60" s="149"/>
    </row>
    <row r="61" spans="1:362" s="148" customFormat="1" x14ac:dyDescent="0.25">
      <c r="A61" s="149"/>
      <c r="B61" s="150"/>
      <c r="C61" s="150"/>
      <c r="D61" s="150"/>
      <c r="E61" s="149"/>
    </row>
    <row r="62" spans="1:362" s="148" customFormat="1" x14ac:dyDescent="0.25">
      <c r="A62" s="149"/>
      <c r="B62" s="150"/>
      <c r="C62" s="150"/>
      <c r="D62" s="150"/>
      <c r="E62" s="149"/>
    </row>
    <row r="63" spans="1:362" s="148" customFormat="1" x14ac:dyDescent="0.25">
      <c r="A63" s="149"/>
      <c r="B63" s="150"/>
      <c r="C63" s="150"/>
      <c r="D63" s="150"/>
      <c r="E63" s="149"/>
    </row>
    <row r="64" spans="1:362" s="148" customFormat="1" x14ac:dyDescent="0.25">
      <c r="A64" s="149"/>
      <c r="B64" s="150"/>
      <c r="C64" s="150"/>
      <c r="D64" s="150"/>
      <c r="E64" s="149"/>
    </row>
    <row r="65" spans="1:5" s="148" customFormat="1" x14ac:dyDescent="0.25">
      <c r="A65" s="149"/>
      <c r="B65" s="150"/>
      <c r="C65" s="150"/>
      <c r="D65" s="150"/>
      <c r="E65" s="149"/>
    </row>
    <row r="66" spans="1:5" s="148" customFormat="1" x14ac:dyDescent="0.25">
      <c r="A66" s="149"/>
      <c r="B66" s="150"/>
      <c r="C66" s="150"/>
      <c r="D66" s="150"/>
      <c r="E66" s="149"/>
    </row>
    <row r="67" spans="1:5" s="148" customFormat="1" x14ac:dyDescent="0.25">
      <c r="A67" s="149"/>
      <c r="B67" s="150"/>
      <c r="C67" s="150"/>
      <c r="D67" s="150"/>
      <c r="E67" s="149"/>
    </row>
    <row r="68" spans="1:5" s="148" customFormat="1" x14ac:dyDescent="0.25">
      <c r="A68" s="149"/>
      <c r="B68" s="150"/>
      <c r="C68" s="150"/>
      <c r="D68" s="150"/>
      <c r="E68" s="149"/>
    </row>
    <row r="69" spans="1:5" s="148" customFormat="1" x14ac:dyDescent="0.25">
      <c r="A69" s="149"/>
      <c r="B69" s="150"/>
      <c r="C69" s="150"/>
      <c r="D69" s="150"/>
      <c r="E69" s="149"/>
    </row>
    <row r="70" spans="1:5" s="148" customFormat="1" x14ac:dyDescent="0.25">
      <c r="A70" s="149"/>
      <c r="B70" s="150"/>
      <c r="C70" s="150"/>
      <c r="D70" s="150"/>
      <c r="E70" s="149"/>
    </row>
    <row r="71" spans="1:5" s="148" customFormat="1" x14ac:dyDescent="0.25">
      <c r="A71" s="149"/>
      <c r="B71" s="150"/>
      <c r="C71" s="150"/>
      <c r="D71" s="150"/>
      <c r="E71" s="149"/>
    </row>
    <row r="72" spans="1:5" s="148" customFormat="1" x14ac:dyDescent="0.25">
      <c r="A72" s="149"/>
      <c r="B72" s="150"/>
      <c r="C72" s="150"/>
      <c r="D72" s="150"/>
      <c r="E72" s="149"/>
    </row>
    <row r="73" spans="1:5" s="148" customFormat="1" x14ac:dyDescent="0.25">
      <c r="A73" s="149"/>
      <c r="B73" s="150"/>
      <c r="C73" s="150"/>
      <c r="D73" s="150"/>
      <c r="E73" s="149"/>
    </row>
    <row r="74" spans="1:5" s="148" customFormat="1" x14ac:dyDescent="0.25">
      <c r="A74" s="149"/>
      <c r="B74" s="150"/>
      <c r="C74" s="150"/>
      <c r="D74" s="150"/>
      <c r="E74" s="149"/>
    </row>
    <row r="75" spans="1:5" s="148" customFormat="1" x14ac:dyDescent="0.25">
      <c r="A75" s="149"/>
      <c r="B75" s="150"/>
      <c r="C75" s="150"/>
      <c r="D75" s="150"/>
      <c r="E75" s="149"/>
    </row>
    <row r="76" spans="1:5" s="148" customFormat="1" x14ac:dyDescent="0.25">
      <c r="A76" s="149"/>
      <c r="B76" s="150"/>
      <c r="C76" s="150"/>
      <c r="D76" s="150"/>
      <c r="E76" s="149"/>
    </row>
    <row r="77" spans="1:5" s="148" customFormat="1" x14ac:dyDescent="0.25">
      <c r="A77" s="149"/>
      <c r="B77" s="150"/>
      <c r="C77" s="150"/>
      <c r="D77" s="150"/>
      <c r="E77" s="149"/>
    </row>
    <row r="78" spans="1:5" s="148" customFormat="1" x14ac:dyDescent="0.25">
      <c r="A78" s="149"/>
      <c r="B78" s="150"/>
      <c r="C78" s="150"/>
      <c r="D78" s="150"/>
      <c r="E78" s="149"/>
    </row>
    <row r="79" spans="1:5" s="148" customFormat="1" x14ac:dyDescent="0.25">
      <c r="A79" s="149"/>
      <c r="B79" s="150"/>
      <c r="C79" s="150"/>
      <c r="D79" s="150"/>
      <c r="E79" s="149"/>
    </row>
    <row r="80" spans="1:5" s="148" customFormat="1" x14ac:dyDescent="0.25">
      <c r="A80" s="149"/>
      <c r="B80" s="150"/>
      <c r="C80" s="150"/>
      <c r="D80" s="150"/>
      <c r="E80" s="149"/>
    </row>
    <row r="81" spans="1:5" s="148" customFormat="1" x14ac:dyDescent="0.25">
      <c r="A81" s="149"/>
      <c r="B81" s="150"/>
      <c r="C81" s="150"/>
      <c r="D81" s="150"/>
      <c r="E81" s="149"/>
    </row>
    <row r="82" spans="1:5" s="148" customFormat="1" x14ac:dyDescent="0.25">
      <c r="A82" s="149"/>
      <c r="B82" s="150"/>
      <c r="C82" s="150"/>
      <c r="D82" s="150"/>
      <c r="E82" s="149"/>
    </row>
    <row r="83" spans="1:5" s="148" customFormat="1" x14ac:dyDescent="0.25">
      <c r="A83" s="149"/>
      <c r="B83" s="150"/>
      <c r="C83" s="150"/>
      <c r="D83" s="150"/>
      <c r="E83" s="149"/>
    </row>
    <row r="84" spans="1:5" s="148" customFormat="1" x14ac:dyDescent="0.25">
      <c r="A84" s="149"/>
      <c r="B84" s="150"/>
      <c r="C84" s="150"/>
      <c r="D84" s="150"/>
      <c r="E84" s="149"/>
    </row>
    <row r="85" spans="1:5" s="148" customFormat="1" x14ac:dyDescent="0.25">
      <c r="A85" s="149"/>
      <c r="B85" s="150"/>
      <c r="C85" s="150"/>
      <c r="D85" s="150"/>
      <c r="E85" s="149"/>
    </row>
    <row r="86" spans="1:5" s="148" customFormat="1" x14ac:dyDescent="0.25">
      <c r="A86" s="149"/>
      <c r="B86" s="150"/>
      <c r="C86" s="150"/>
      <c r="D86" s="150"/>
      <c r="E86" s="149"/>
    </row>
    <row r="87" spans="1:5" s="148" customFormat="1" x14ac:dyDescent="0.25">
      <c r="A87" s="149"/>
      <c r="B87" s="150"/>
      <c r="C87" s="150"/>
      <c r="D87" s="150"/>
      <c r="E87" s="149"/>
    </row>
    <row r="88" spans="1:5" s="148" customFormat="1" x14ac:dyDescent="0.25">
      <c r="A88" s="149"/>
      <c r="B88" s="150"/>
      <c r="C88" s="150"/>
      <c r="D88" s="150"/>
      <c r="E88" s="149"/>
    </row>
    <row r="89" spans="1:5" s="148" customFormat="1" x14ac:dyDescent="0.25">
      <c r="A89" s="149"/>
      <c r="B89" s="150"/>
      <c r="C89" s="150"/>
      <c r="D89" s="150"/>
      <c r="E89" s="149"/>
    </row>
    <row r="90" spans="1:5" s="148" customFormat="1" x14ac:dyDescent="0.25">
      <c r="A90" s="149"/>
      <c r="B90" s="150"/>
      <c r="C90" s="150"/>
      <c r="D90" s="150"/>
      <c r="E90" s="149"/>
    </row>
    <row r="91" spans="1:5" s="148" customFormat="1" x14ac:dyDescent="0.25">
      <c r="A91" s="149"/>
      <c r="B91" s="150"/>
      <c r="C91" s="150"/>
      <c r="D91" s="150"/>
      <c r="E91" s="149"/>
    </row>
    <row r="92" spans="1:5" s="148" customFormat="1" x14ac:dyDescent="0.25">
      <c r="A92" s="149"/>
      <c r="B92" s="150"/>
      <c r="C92" s="150"/>
      <c r="D92" s="150"/>
      <c r="E92" s="149"/>
    </row>
    <row r="93" spans="1:5" s="148" customFormat="1" x14ac:dyDescent="0.25">
      <c r="A93" s="149"/>
      <c r="B93" s="150"/>
      <c r="C93" s="150"/>
      <c r="D93" s="150"/>
      <c r="E93" s="149"/>
    </row>
    <row r="94" spans="1:5" s="148" customFormat="1" x14ac:dyDescent="0.25">
      <c r="A94" s="149"/>
      <c r="B94" s="150"/>
      <c r="C94" s="150"/>
      <c r="D94" s="150"/>
      <c r="E94" s="149"/>
    </row>
    <row r="95" spans="1:5" s="148" customFormat="1" x14ac:dyDescent="0.25">
      <c r="A95" s="149"/>
      <c r="B95" s="150"/>
      <c r="C95" s="150"/>
      <c r="D95" s="150"/>
      <c r="E95" s="149"/>
    </row>
    <row r="96" spans="1:5" s="148" customFormat="1" x14ac:dyDescent="0.25">
      <c r="A96" s="149"/>
      <c r="B96" s="150"/>
      <c r="C96" s="150"/>
      <c r="D96" s="150"/>
      <c r="E96" s="149"/>
    </row>
    <row r="97" spans="1:5" s="148" customFormat="1" x14ac:dyDescent="0.25">
      <c r="A97" s="149"/>
      <c r="B97" s="150"/>
      <c r="C97" s="150"/>
      <c r="D97" s="150"/>
      <c r="E97" s="149"/>
    </row>
    <row r="98" spans="1:5" s="148" customFormat="1" x14ac:dyDescent="0.25">
      <c r="A98" s="149"/>
      <c r="B98" s="150"/>
      <c r="C98" s="150"/>
      <c r="D98" s="150"/>
      <c r="E98" s="149"/>
    </row>
    <row r="99" spans="1:5" s="148" customFormat="1" x14ac:dyDescent="0.25">
      <c r="A99" s="149"/>
      <c r="B99" s="150"/>
      <c r="C99" s="150"/>
      <c r="D99" s="150"/>
      <c r="E99" s="149"/>
    </row>
    <row r="100" spans="1:5" s="148" customFormat="1" x14ac:dyDescent="0.25">
      <c r="A100" s="149"/>
      <c r="B100" s="150"/>
      <c r="C100" s="150"/>
      <c r="D100" s="150"/>
      <c r="E100" s="149"/>
    </row>
    <row r="101" spans="1:5" s="148" customFormat="1" x14ac:dyDescent="0.25">
      <c r="A101" s="149"/>
      <c r="B101" s="150"/>
      <c r="C101" s="150"/>
      <c r="D101" s="150"/>
      <c r="E101" s="149"/>
    </row>
    <row r="102" spans="1:5" s="148" customFormat="1" x14ac:dyDescent="0.25">
      <c r="A102" s="149"/>
      <c r="B102" s="150"/>
      <c r="C102" s="150"/>
      <c r="D102" s="150"/>
      <c r="E102" s="149"/>
    </row>
    <row r="103" spans="1:5" s="148" customFormat="1" x14ac:dyDescent="0.25">
      <c r="A103" s="149"/>
      <c r="B103" s="150"/>
      <c r="C103" s="150"/>
      <c r="D103" s="150"/>
      <c r="E103" s="149"/>
    </row>
    <row r="104" spans="1:5" s="148" customFormat="1" x14ac:dyDescent="0.25">
      <c r="A104" s="149"/>
      <c r="B104" s="150"/>
      <c r="C104" s="150"/>
      <c r="D104" s="150"/>
      <c r="E104" s="149"/>
    </row>
    <row r="105" spans="1:5" s="148" customFormat="1" x14ac:dyDescent="0.25">
      <c r="A105" s="149"/>
      <c r="B105" s="150"/>
      <c r="C105" s="150"/>
      <c r="D105" s="150"/>
      <c r="E105" s="149"/>
    </row>
    <row r="106" spans="1:5" s="148" customFormat="1" x14ac:dyDescent="0.25">
      <c r="A106" s="149"/>
      <c r="B106" s="150"/>
      <c r="C106" s="150"/>
      <c r="D106" s="150"/>
      <c r="E106" s="149"/>
    </row>
    <row r="107" spans="1:5" s="148" customFormat="1" x14ac:dyDescent="0.25">
      <c r="A107" s="149"/>
      <c r="B107" s="150"/>
      <c r="C107" s="150"/>
      <c r="D107" s="150"/>
      <c r="E107" s="149"/>
    </row>
    <row r="108" spans="1:5" s="148" customFormat="1" x14ac:dyDescent="0.25">
      <c r="A108" s="149"/>
      <c r="B108" s="150"/>
      <c r="C108" s="150"/>
      <c r="D108" s="150"/>
      <c r="E108" s="149"/>
    </row>
    <row r="109" spans="1:5" s="148" customFormat="1" x14ac:dyDescent="0.25">
      <c r="A109" s="149"/>
      <c r="B109" s="150"/>
      <c r="C109" s="150"/>
      <c r="D109" s="150"/>
      <c r="E109" s="149"/>
    </row>
    <row r="110" spans="1:5" s="148" customFormat="1" x14ac:dyDescent="0.25">
      <c r="A110" s="149"/>
      <c r="B110" s="150"/>
      <c r="C110" s="150"/>
      <c r="D110" s="150"/>
      <c r="E110" s="149"/>
    </row>
    <row r="111" spans="1:5" s="148" customFormat="1" x14ac:dyDescent="0.25">
      <c r="A111" s="149"/>
      <c r="B111" s="150"/>
      <c r="C111" s="150"/>
      <c r="D111" s="150"/>
      <c r="E111" s="149"/>
    </row>
    <row r="112" spans="1:5" s="148" customFormat="1" x14ac:dyDescent="0.25">
      <c r="A112" s="149"/>
      <c r="B112" s="150"/>
      <c r="C112" s="150"/>
      <c r="D112" s="150"/>
      <c r="E112" s="149"/>
    </row>
    <row r="113" spans="1:5" s="148" customFormat="1" x14ac:dyDescent="0.25">
      <c r="A113" s="149"/>
      <c r="B113" s="150"/>
      <c r="C113" s="150"/>
      <c r="D113" s="150"/>
      <c r="E113" s="149"/>
    </row>
    <row r="114" spans="1:5" s="148" customFormat="1" x14ac:dyDescent="0.25">
      <c r="A114" s="149"/>
      <c r="B114" s="150"/>
      <c r="C114" s="150"/>
      <c r="D114" s="150"/>
      <c r="E114" s="149"/>
    </row>
    <row r="115" spans="1:5" s="148" customFormat="1" x14ac:dyDescent="0.25">
      <c r="A115" s="149"/>
      <c r="B115" s="150"/>
      <c r="C115" s="150"/>
      <c r="D115" s="150"/>
      <c r="E115" s="149"/>
    </row>
    <row r="116" spans="1:5" s="148" customFormat="1" x14ac:dyDescent="0.25">
      <c r="A116" s="149"/>
      <c r="B116" s="150"/>
      <c r="C116" s="150"/>
      <c r="D116" s="150"/>
      <c r="E116" s="149"/>
    </row>
    <row r="117" spans="1:5" s="148" customFormat="1" x14ac:dyDescent="0.25">
      <c r="A117" s="149"/>
      <c r="B117" s="150"/>
      <c r="C117" s="150"/>
      <c r="D117" s="150"/>
      <c r="E117" s="149"/>
    </row>
    <row r="118" spans="1:5" s="148" customFormat="1" x14ac:dyDescent="0.25">
      <c r="A118" s="149"/>
      <c r="B118" s="150"/>
      <c r="C118" s="150"/>
      <c r="D118" s="150"/>
      <c r="E118" s="149"/>
    </row>
    <row r="119" spans="1:5" s="148" customFormat="1" x14ac:dyDescent="0.25">
      <c r="A119" s="149"/>
      <c r="B119" s="150"/>
      <c r="C119" s="150"/>
      <c r="D119" s="150"/>
      <c r="E119" s="149"/>
    </row>
    <row r="120" spans="1:5" s="148" customFormat="1" x14ac:dyDescent="0.25">
      <c r="A120" s="149"/>
      <c r="B120" s="150"/>
      <c r="C120" s="150"/>
      <c r="D120" s="150"/>
      <c r="E120" s="149"/>
    </row>
    <row r="121" spans="1:5" s="148" customFormat="1" x14ac:dyDescent="0.25">
      <c r="A121" s="149"/>
      <c r="B121" s="150"/>
      <c r="C121" s="150"/>
      <c r="D121" s="150"/>
      <c r="E121" s="149"/>
    </row>
    <row r="122" spans="1:5" s="148" customFormat="1" x14ac:dyDescent="0.25">
      <c r="A122" s="149"/>
      <c r="B122" s="150"/>
      <c r="C122" s="150"/>
      <c r="D122" s="150"/>
      <c r="E122" s="149"/>
    </row>
    <row r="123" spans="1:5" s="148" customFormat="1" x14ac:dyDescent="0.25">
      <c r="A123" s="149"/>
      <c r="B123" s="150"/>
      <c r="C123" s="150"/>
      <c r="D123" s="150"/>
      <c r="E123" s="149"/>
    </row>
    <row r="124" spans="1:5" s="148" customFormat="1" x14ac:dyDescent="0.25">
      <c r="A124" s="149"/>
      <c r="B124" s="150"/>
      <c r="C124" s="150"/>
      <c r="D124" s="150"/>
      <c r="E124" s="149"/>
    </row>
    <row r="125" spans="1:5" s="148" customFormat="1" x14ac:dyDescent="0.25">
      <c r="A125" s="149"/>
      <c r="B125" s="150"/>
      <c r="C125" s="150"/>
      <c r="D125" s="150"/>
      <c r="E125" s="149"/>
    </row>
    <row r="126" spans="1:5" s="148" customFormat="1" x14ac:dyDescent="0.25">
      <c r="A126" s="149"/>
      <c r="B126" s="150"/>
      <c r="C126" s="150"/>
      <c r="D126" s="150"/>
      <c r="E126" s="149"/>
    </row>
    <row r="127" spans="1:5" s="148" customFormat="1" x14ac:dyDescent="0.25">
      <c r="A127" s="149"/>
      <c r="B127" s="150"/>
      <c r="C127" s="150"/>
      <c r="D127" s="150"/>
      <c r="E127" s="149"/>
    </row>
    <row r="128" spans="1:5" s="148" customFormat="1" x14ac:dyDescent="0.25">
      <c r="A128" s="149"/>
      <c r="B128" s="150"/>
      <c r="C128" s="150"/>
      <c r="D128" s="150"/>
      <c r="E128" s="149"/>
    </row>
    <row r="129" spans="1:5" s="148" customFormat="1" x14ac:dyDescent="0.25">
      <c r="A129" s="149"/>
      <c r="B129" s="150"/>
      <c r="C129" s="150"/>
      <c r="D129" s="150"/>
      <c r="E129" s="149"/>
    </row>
    <row r="130" spans="1:5" s="148" customFormat="1" x14ac:dyDescent="0.25">
      <c r="A130" s="149"/>
      <c r="B130" s="150"/>
      <c r="C130" s="150"/>
      <c r="D130" s="150"/>
      <c r="E130" s="149"/>
    </row>
    <row r="131" spans="1:5" s="148" customFormat="1" x14ac:dyDescent="0.25">
      <c r="A131" s="149"/>
      <c r="B131" s="150"/>
      <c r="C131" s="150"/>
      <c r="D131" s="150"/>
      <c r="E131" s="149"/>
    </row>
    <row r="132" spans="1:5" s="148" customFormat="1" x14ac:dyDescent="0.25">
      <c r="A132" s="149"/>
      <c r="B132" s="150"/>
      <c r="C132" s="150"/>
      <c r="D132" s="150"/>
      <c r="E132" s="149"/>
    </row>
    <row r="133" spans="1:5" s="148" customFormat="1" x14ac:dyDescent="0.25">
      <c r="A133" s="149"/>
      <c r="B133" s="150"/>
      <c r="C133" s="150"/>
      <c r="D133" s="150"/>
      <c r="E133" s="149"/>
    </row>
    <row r="134" spans="1:5" s="148" customFormat="1" x14ac:dyDescent="0.25">
      <c r="A134" s="149"/>
      <c r="B134" s="150"/>
      <c r="C134" s="150"/>
      <c r="D134" s="150"/>
      <c r="E134" s="149"/>
    </row>
    <row r="135" spans="1:5" s="148" customFormat="1" x14ac:dyDescent="0.25">
      <c r="A135" s="149"/>
      <c r="B135" s="150"/>
      <c r="C135" s="150"/>
      <c r="D135" s="150"/>
      <c r="E135" s="149"/>
    </row>
    <row r="136" spans="1:5" s="148" customFormat="1" x14ac:dyDescent="0.25">
      <c r="A136" s="149"/>
      <c r="B136" s="150"/>
      <c r="C136" s="150"/>
      <c r="D136" s="150"/>
      <c r="E136" s="149"/>
    </row>
    <row r="137" spans="1:5" s="148" customFormat="1" x14ac:dyDescent="0.25">
      <c r="A137" s="149"/>
      <c r="B137" s="150"/>
      <c r="C137" s="150"/>
      <c r="D137" s="150"/>
      <c r="E137" s="149"/>
    </row>
    <row r="138" spans="1:5" s="148" customFormat="1" x14ac:dyDescent="0.25">
      <c r="A138" s="149"/>
      <c r="B138" s="150"/>
      <c r="C138" s="150"/>
      <c r="D138" s="150"/>
      <c r="E138" s="149"/>
    </row>
    <row r="139" spans="1:5" s="148" customFormat="1" x14ac:dyDescent="0.25">
      <c r="A139" s="149"/>
      <c r="B139" s="150"/>
      <c r="C139" s="150"/>
      <c r="D139" s="150"/>
      <c r="E139" s="149"/>
    </row>
    <row r="140" spans="1:5" s="148" customFormat="1" x14ac:dyDescent="0.25">
      <c r="A140" s="149"/>
      <c r="B140" s="150"/>
      <c r="C140" s="150"/>
      <c r="D140" s="150"/>
      <c r="E140" s="149"/>
    </row>
    <row r="141" spans="1:5" s="148" customFormat="1" x14ac:dyDescent="0.25">
      <c r="A141" s="149"/>
      <c r="B141" s="150"/>
      <c r="C141" s="150"/>
      <c r="D141" s="150"/>
      <c r="E141" s="149"/>
    </row>
    <row r="142" spans="1:5" s="148" customFormat="1" x14ac:dyDescent="0.25">
      <c r="A142" s="149"/>
      <c r="B142" s="150"/>
      <c r="C142" s="150"/>
      <c r="D142" s="150"/>
      <c r="E142" s="149"/>
    </row>
    <row r="143" spans="1:5" s="148" customFormat="1" x14ac:dyDescent="0.25">
      <c r="A143" s="149"/>
      <c r="B143" s="150"/>
      <c r="C143" s="150"/>
      <c r="D143" s="150"/>
      <c r="E143" s="149"/>
    </row>
    <row r="144" spans="1:5" s="148" customFormat="1" x14ac:dyDescent="0.25">
      <c r="A144" s="149"/>
      <c r="B144" s="150"/>
      <c r="C144" s="150"/>
      <c r="D144" s="150"/>
      <c r="E144" s="149"/>
    </row>
    <row r="145" spans="1:5" s="148" customFormat="1" x14ac:dyDescent="0.25">
      <c r="A145" s="149"/>
      <c r="B145" s="150"/>
      <c r="C145" s="150"/>
      <c r="D145" s="150"/>
      <c r="E145" s="149"/>
    </row>
    <row r="146" spans="1:5" s="148" customFormat="1" x14ac:dyDescent="0.25">
      <c r="A146" s="149"/>
      <c r="B146" s="150"/>
      <c r="C146" s="150"/>
      <c r="D146" s="150"/>
      <c r="E146" s="149"/>
    </row>
    <row r="147" spans="1:5" s="148" customFormat="1" x14ac:dyDescent="0.25">
      <c r="A147" s="149"/>
      <c r="B147" s="150"/>
      <c r="C147" s="150"/>
      <c r="D147" s="150"/>
      <c r="E147" s="149"/>
    </row>
    <row r="148" spans="1:5" s="148" customFormat="1" x14ac:dyDescent="0.25">
      <c r="A148" s="149"/>
      <c r="B148" s="150"/>
      <c r="C148" s="150"/>
      <c r="D148" s="150"/>
      <c r="E148" s="149"/>
    </row>
    <row r="149" spans="1:5" s="148" customFormat="1" x14ac:dyDescent="0.25">
      <c r="A149" s="149"/>
      <c r="B149" s="150"/>
      <c r="C149" s="150"/>
      <c r="D149" s="150"/>
      <c r="E149" s="149"/>
    </row>
    <row r="150" spans="1:5" s="148" customFormat="1" x14ac:dyDescent="0.25">
      <c r="A150" s="149"/>
      <c r="B150" s="150"/>
      <c r="C150" s="150"/>
      <c r="D150" s="150"/>
      <c r="E150" s="149"/>
    </row>
    <row r="151" spans="1:5" s="148" customFormat="1" x14ac:dyDescent="0.25">
      <c r="A151" s="149"/>
      <c r="B151" s="150"/>
      <c r="C151" s="150"/>
      <c r="D151" s="150"/>
      <c r="E151" s="149"/>
    </row>
    <row r="152" spans="1:5" s="148" customFormat="1" x14ac:dyDescent="0.25">
      <c r="A152" s="149"/>
      <c r="B152" s="150"/>
      <c r="C152" s="150"/>
      <c r="D152" s="150"/>
      <c r="E152" s="149"/>
    </row>
    <row r="153" spans="1:5" s="148" customFormat="1" x14ac:dyDescent="0.25">
      <c r="A153" s="149"/>
      <c r="B153" s="150"/>
      <c r="C153" s="150"/>
      <c r="D153" s="150"/>
      <c r="E153" s="149"/>
    </row>
    <row r="154" spans="1:5" s="148" customFormat="1" x14ac:dyDescent="0.25">
      <c r="A154" s="149"/>
      <c r="B154" s="150"/>
      <c r="C154" s="150"/>
      <c r="D154" s="150"/>
      <c r="E154" s="149"/>
    </row>
    <row r="155" spans="1:5" s="148" customFormat="1" x14ac:dyDescent="0.25">
      <c r="A155" s="149"/>
      <c r="B155" s="150"/>
      <c r="C155" s="150"/>
      <c r="D155" s="150"/>
      <c r="E155" s="149"/>
    </row>
    <row r="156" spans="1:5" s="148" customFormat="1" x14ac:dyDescent="0.25">
      <c r="A156" s="149"/>
      <c r="B156" s="150"/>
      <c r="C156" s="150"/>
      <c r="D156" s="150"/>
      <c r="E156" s="149"/>
    </row>
    <row r="157" spans="1:5" s="148" customFormat="1" x14ac:dyDescent="0.25">
      <c r="A157" s="149"/>
      <c r="B157" s="150"/>
      <c r="C157" s="150"/>
      <c r="D157" s="150"/>
      <c r="E157" s="149"/>
    </row>
    <row r="158" spans="1:5" s="148" customFormat="1" x14ac:dyDescent="0.25">
      <c r="A158" s="149"/>
      <c r="B158" s="150"/>
      <c r="C158" s="150"/>
      <c r="D158" s="150"/>
      <c r="E158" s="149"/>
    </row>
    <row r="159" spans="1:5" s="148" customFormat="1" x14ac:dyDescent="0.25">
      <c r="A159" s="149"/>
      <c r="B159" s="150"/>
      <c r="C159" s="150"/>
      <c r="D159" s="150"/>
      <c r="E159" s="149"/>
    </row>
    <row r="160" spans="1:5" s="148" customFormat="1" x14ac:dyDescent="0.25">
      <c r="A160" s="149"/>
      <c r="B160" s="150"/>
      <c r="C160" s="150"/>
      <c r="D160" s="150"/>
      <c r="E160" s="149"/>
    </row>
    <row r="161" spans="1:5" s="148" customFormat="1" x14ac:dyDescent="0.25">
      <c r="A161" s="149"/>
      <c r="B161" s="150"/>
      <c r="C161" s="150"/>
      <c r="D161" s="150"/>
      <c r="E161" s="149"/>
    </row>
    <row r="162" spans="1:5" s="148" customFormat="1" x14ac:dyDescent="0.25">
      <c r="A162" s="149"/>
      <c r="B162" s="149"/>
      <c r="C162" s="149"/>
      <c r="D162" s="149"/>
      <c r="E162" s="149"/>
    </row>
    <row r="163" spans="1:5" s="148" customFormat="1" x14ac:dyDescent="0.25">
      <c r="A163" s="149"/>
      <c r="B163" s="149"/>
      <c r="C163" s="149"/>
      <c r="D163" s="149"/>
      <c r="E163" s="149"/>
    </row>
    <row r="164" spans="1:5" s="148" customFormat="1" x14ac:dyDescent="0.25">
      <c r="A164" s="149"/>
      <c r="B164" s="149"/>
      <c r="C164" s="149"/>
      <c r="D164" s="149"/>
      <c r="E164" s="149"/>
    </row>
    <row r="165" spans="1:5" s="148" customFormat="1" x14ac:dyDescent="0.25">
      <c r="A165" s="149"/>
      <c r="B165" s="149"/>
      <c r="C165" s="149"/>
      <c r="D165" s="149"/>
      <c r="E165" s="149"/>
    </row>
    <row r="166" spans="1:5" s="148" customFormat="1" x14ac:dyDescent="0.25">
      <c r="A166" s="149"/>
      <c r="B166" s="149"/>
      <c r="C166" s="149"/>
      <c r="D166" s="149"/>
      <c r="E166" s="149"/>
    </row>
    <row r="167" spans="1:5" s="148" customFormat="1" x14ac:dyDescent="0.25">
      <c r="A167" s="149"/>
      <c r="B167" s="149"/>
      <c r="C167" s="149"/>
      <c r="D167" s="149"/>
      <c r="E167" s="149"/>
    </row>
    <row r="168" spans="1:5" s="148" customFormat="1" x14ac:dyDescent="0.25">
      <c r="A168" s="149"/>
      <c r="B168" s="149"/>
      <c r="C168" s="149"/>
      <c r="D168" s="149"/>
      <c r="E168" s="149"/>
    </row>
    <row r="169" spans="1:5" s="148" customFormat="1" x14ac:dyDescent="0.25">
      <c r="A169" s="149"/>
      <c r="B169" s="149"/>
      <c r="C169" s="149"/>
      <c r="D169" s="149"/>
      <c r="E169" s="149"/>
    </row>
    <row r="170" spans="1:5" s="148" customFormat="1" x14ac:dyDescent="0.25">
      <c r="A170" s="149"/>
      <c r="B170" s="149"/>
      <c r="C170" s="149"/>
      <c r="D170" s="149"/>
      <c r="E170" s="149"/>
    </row>
    <row r="171" spans="1:5" s="148" customFormat="1" x14ac:dyDescent="0.25">
      <c r="A171" s="149"/>
      <c r="B171" s="149"/>
      <c r="C171" s="149"/>
      <c r="D171" s="149"/>
      <c r="E171" s="149"/>
    </row>
    <row r="172" spans="1:5" s="148" customFormat="1" x14ac:dyDescent="0.25">
      <c r="A172" s="149"/>
      <c r="B172" s="149"/>
      <c r="C172" s="149"/>
      <c r="D172" s="149"/>
      <c r="E172" s="149"/>
    </row>
    <row r="173" spans="1:5" s="148" customFormat="1" x14ac:dyDescent="0.25">
      <c r="A173" s="149"/>
      <c r="B173" s="149"/>
      <c r="C173" s="149"/>
      <c r="D173" s="149"/>
      <c r="E173" s="149"/>
    </row>
    <row r="174" spans="1:5" s="148" customFormat="1" x14ac:dyDescent="0.25">
      <c r="A174" s="149"/>
      <c r="B174" s="149"/>
      <c r="C174" s="149"/>
      <c r="D174" s="149"/>
      <c r="E174" s="149"/>
    </row>
    <row r="175" spans="1:5" s="148" customFormat="1" x14ac:dyDescent="0.25">
      <c r="A175" s="149"/>
      <c r="B175" s="149"/>
      <c r="C175" s="149"/>
      <c r="D175" s="149"/>
      <c r="E175" s="149"/>
    </row>
    <row r="176" spans="1:5" s="148" customFormat="1" x14ac:dyDescent="0.25">
      <c r="A176" s="149"/>
      <c r="B176" s="149"/>
      <c r="C176" s="149"/>
      <c r="D176" s="149"/>
      <c r="E176" s="149"/>
    </row>
    <row r="177" spans="1:5" s="148" customFormat="1" x14ac:dyDescent="0.25">
      <c r="A177" s="149"/>
      <c r="B177" s="149"/>
      <c r="C177" s="149"/>
      <c r="D177" s="149"/>
      <c r="E177" s="149"/>
    </row>
    <row r="178" spans="1:5" s="148" customFormat="1" x14ac:dyDescent="0.25">
      <c r="A178" s="149"/>
      <c r="B178" s="149"/>
      <c r="C178" s="149"/>
      <c r="D178" s="149"/>
      <c r="E178" s="149"/>
    </row>
    <row r="179" spans="1:5" s="148" customFormat="1" x14ac:dyDescent="0.25">
      <c r="A179" s="149"/>
      <c r="B179" s="149"/>
      <c r="C179" s="149"/>
      <c r="D179" s="149"/>
      <c r="E179" s="149"/>
    </row>
    <row r="180" spans="1:5" s="148" customFormat="1" x14ac:dyDescent="0.25">
      <c r="A180" s="149"/>
      <c r="B180" s="149"/>
      <c r="C180" s="149"/>
      <c r="D180" s="149"/>
      <c r="E180" s="149"/>
    </row>
    <row r="181" spans="1:5" s="148" customFormat="1" x14ac:dyDescent="0.25">
      <c r="A181" s="149"/>
      <c r="B181" s="149"/>
      <c r="C181" s="149"/>
      <c r="D181" s="149"/>
      <c r="E181" s="149"/>
    </row>
    <row r="182" spans="1:5" s="148" customFormat="1" x14ac:dyDescent="0.25">
      <c r="A182" s="149"/>
      <c r="B182" s="149"/>
      <c r="C182" s="149"/>
      <c r="D182" s="149"/>
      <c r="E182" s="149"/>
    </row>
    <row r="183" spans="1:5" s="148" customFormat="1" x14ac:dyDescent="0.25">
      <c r="A183" s="149"/>
      <c r="B183" s="149"/>
      <c r="C183" s="149"/>
      <c r="D183" s="149"/>
      <c r="E183" s="149"/>
    </row>
    <row r="184" spans="1:5" s="148" customFormat="1" x14ac:dyDescent="0.25">
      <c r="A184" s="149"/>
      <c r="B184" s="149"/>
      <c r="C184" s="149"/>
      <c r="D184" s="149"/>
      <c r="E184" s="149"/>
    </row>
    <row r="185" spans="1:5" s="148" customFormat="1" x14ac:dyDescent="0.25">
      <c r="A185" s="149"/>
      <c r="B185" s="149"/>
      <c r="C185" s="149"/>
      <c r="D185" s="149"/>
      <c r="E185" s="149"/>
    </row>
    <row r="186" spans="1:5" s="148" customFormat="1" x14ac:dyDescent="0.25">
      <c r="A186" s="149"/>
      <c r="B186" s="149"/>
      <c r="C186" s="149"/>
      <c r="D186" s="149"/>
      <c r="E186" s="149"/>
    </row>
    <row r="187" spans="1:5" s="148" customFormat="1" x14ac:dyDescent="0.25">
      <c r="A187" s="149"/>
      <c r="B187" s="149"/>
      <c r="C187" s="149"/>
      <c r="D187" s="149"/>
      <c r="E187" s="149"/>
    </row>
    <row r="188" spans="1:5" s="148" customFormat="1" x14ac:dyDescent="0.25">
      <c r="A188" s="149"/>
      <c r="B188" s="149"/>
      <c r="C188" s="149"/>
      <c r="D188" s="149"/>
      <c r="E188" s="149"/>
    </row>
    <row r="189" spans="1:5" s="148" customFormat="1" x14ac:dyDescent="0.25">
      <c r="A189" s="149"/>
      <c r="B189" s="149"/>
      <c r="C189" s="149"/>
      <c r="D189" s="149"/>
      <c r="E189" s="149"/>
    </row>
    <row r="190" spans="1:5" s="148" customFormat="1" x14ac:dyDescent="0.25">
      <c r="A190" s="149"/>
      <c r="B190" s="149"/>
      <c r="C190" s="149"/>
      <c r="D190" s="149"/>
      <c r="E190" s="149"/>
    </row>
    <row r="191" spans="1:5" s="148" customFormat="1" x14ac:dyDescent="0.25">
      <c r="A191" s="149"/>
      <c r="B191" s="149"/>
      <c r="C191" s="149"/>
      <c r="D191" s="149"/>
      <c r="E191" s="149"/>
    </row>
    <row r="192" spans="1:5" s="148" customFormat="1" x14ac:dyDescent="0.25">
      <c r="A192" s="149"/>
      <c r="B192" s="149"/>
      <c r="C192" s="149"/>
      <c r="D192" s="149"/>
      <c r="E192" s="149"/>
    </row>
    <row r="193" spans="1:5" s="148" customFormat="1" x14ac:dyDescent="0.25">
      <c r="A193" s="149"/>
      <c r="B193" s="149"/>
      <c r="C193" s="149"/>
      <c r="D193" s="149"/>
      <c r="E193" s="149"/>
    </row>
    <row r="194" spans="1:5" s="148" customFormat="1" x14ac:dyDescent="0.25">
      <c r="A194" s="149"/>
      <c r="B194" s="149"/>
      <c r="C194" s="149"/>
      <c r="D194" s="149"/>
      <c r="E194" s="149"/>
    </row>
    <row r="195" spans="1:5" s="148" customFormat="1" x14ac:dyDescent="0.25">
      <c r="A195" s="149"/>
      <c r="B195" s="149"/>
      <c r="C195" s="149"/>
      <c r="D195" s="149"/>
      <c r="E195" s="149"/>
    </row>
    <row r="196" spans="1:5" s="148" customFormat="1" x14ac:dyDescent="0.25">
      <c r="A196" s="149"/>
      <c r="B196" s="149"/>
      <c r="C196" s="149"/>
      <c r="D196" s="149"/>
      <c r="E196" s="149"/>
    </row>
    <row r="197" spans="1:5" s="148" customFormat="1" x14ac:dyDescent="0.25">
      <c r="A197" s="149"/>
      <c r="B197" s="149"/>
      <c r="C197" s="149"/>
      <c r="D197" s="149"/>
      <c r="E197" s="149"/>
    </row>
    <row r="198" spans="1:5" s="148" customFormat="1" x14ac:dyDescent="0.25">
      <c r="A198" s="149"/>
      <c r="B198" s="149"/>
      <c r="C198" s="149"/>
      <c r="D198" s="149"/>
      <c r="E198" s="149"/>
    </row>
    <row r="199" spans="1:5" s="148" customFormat="1" x14ac:dyDescent="0.25">
      <c r="A199" s="149"/>
      <c r="B199" s="149"/>
      <c r="C199" s="149"/>
      <c r="D199" s="149"/>
      <c r="E199" s="149"/>
    </row>
    <row r="200" spans="1:5" s="148" customFormat="1" x14ac:dyDescent="0.25">
      <c r="A200" s="149"/>
      <c r="B200" s="149"/>
      <c r="C200" s="149"/>
      <c r="D200" s="149"/>
      <c r="E200" s="149"/>
    </row>
    <row r="201" spans="1:5" s="148" customFormat="1" x14ac:dyDescent="0.25">
      <c r="A201" s="149"/>
      <c r="B201" s="149"/>
      <c r="C201" s="149"/>
      <c r="D201" s="149"/>
      <c r="E201" s="149"/>
    </row>
    <row r="202" spans="1:5" s="148" customFormat="1" x14ac:dyDescent="0.25">
      <c r="A202" s="149"/>
      <c r="B202" s="149"/>
      <c r="C202" s="149"/>
      <c r="D202" s="149"/>
      <c r="E202" s="149"/>
    </row>
    <row r="203" spans="1:5" s="148" customFormat="1" x14ac:dyDescent="0.25">
      <c r="A203" s="149"/>
      <c r="B203" s="149"/>
      <c r="C203" s="149"/>
      <c r="D203" s="149"/>
      <c r="E203" s="149"/>
    </row>
    <row r="204" spans="1:5" s="148" customFormat="1" x14ac:dyDescent="0.25">
      <c r="A204" s="149"/>
      <c r="B204" s="149"/>
      <c r="C204" s="149"/>
      <c r="D204" s="149"/>
      <c r="E204" s="149"/>
    </row>
    <row r="205" spans="1:5" s="148" customFormat="1" x14ac:dyDescent="0.25">
      <c r="A205" s="149"/>
      <c r="B205" s="149"/>
      <c r="C205" s="149"/>
      <c r="D205" s="149"/>
      <c r="E205" s="149"/>
    </row>
    <row r="206" spans="1:5" s="148" customFormat="1" x14ac:dyDescent="0.25">
      <c r="A206" s="149"/>
      <c r="B206" s="149"/>
      <c r="C206" s="149"/>
      <c r="D206" s="149"/>
      <c r="E206" s="149"/>
    </row>
    <row r="207" spans="1:5" s="148" customFormat="1" x14ac:dyDescent="0.25">
      <c r="A207" s="149"/>
      <c r="B207" s="149"/>
      <c r="C207" s="149"/>
      <c r="D207" s="149"/>
      <c r="E207" s="149"/>
    </row>
    <row r="208" spans="1:5" s="148" customFormat="1" x14ac:dyDescent="0.25">
      <c r="A208" s="149"/>
      <c r="B208" s="149"/>
      <c r="C208" s="149"/>
      <c r="D208" s="149"/>
      <c r="E208" s="149"/>
    </row>
    <row r="209" spans="1:5" s="148" customFormat="1" x14ac:dyDescent="0.25">
      <c r="A209" s="149"/>
      <c r="B209" s="149"/>
      <c r="C209" s="149"/>
      <c r="D209" s="149"/>
      <c r="E209" s="149"/>
    </row>
    <row r="210" spans="1:5" s="148" customFormat="1" x14ac:dyDescent="0.25">
      <c r="A210" s="149"/>
      <c r="B210" s="149"/>
      <c r="C210" s="149"/>
      <c r="D210" s="149"/>
      <c r="E210" s="149"/>
    </row>
    <row r="211" spans="1:5" s="148" customFormat="1" x14ac:dyDescent="0.25">
      <c r="A211" s="149"/>
      <c r="B211" s="149"/>
      <c r="C211" s="149"/>
      <c r="D211" s="149"/>
      <c r="E211" s="149"/>
    </row>
    <row r="212" spans="1:5" s="148" customFormat="1" x14ac:dyDescent="0.25">
      <c r="A212" s="149"/>
      <c r="B212" s="149"/>
      <c r="C212" s="149"/>
      <c r="D212" s="149"/>
      <c r="E212" s="149"/>
    </row>
    <row r="213" spans="1:5" s="148" customFormat="1" x14ac:dyDescent="0.25">
      <c r="A213" s="149"/>
      <c r="B213" s="149"/>
      <c r="C213" s="149"/>
      <c r="D213" s="149"/>
      <c r="E213" s="149"/>
    </row>
    <row r="214" spans="1:5" s="148" customFormat="1" x14ac:dyDescent="0.25">
      <c r="A214" s="149"/>
      <c r="B214" s="149"/>
      <c r="C214" s="149"/>
      <c r="D214" s="149"/>
      <c r="E214" s="149"/>
    </row>
    <row r="215" spans="1:5" s="148" customFormat="1" x14ac:dyDescent="0.25">
      <c r="A215" s="149"/>
      <c r="B215" s="149"/>
      <c r="C215" s="149"/>
      <c r="D215" s="149"/>
      <c r="E215" s="149"/>
    </row>
    <row r="216" spans="1:5" s="148" customFormat="1" x14ac:dyDescent="0.25">
      <c r="A216" s="149"/>
      <c r="B216" s="149"/>
      <c r="C216" s="149"/>
      <c r="D216" s="149"/>
      <c r="E216" s="149"/>
    </row>
    <row r="217" spans="1:5" s="148" customFormat="1" x14ac:dyDescent="0.25">
      <c r="A217" s="149"/>
      <c r="B217" s="149"/>
      <c r="C217" s="149"/>
      <c r="D217" s="149"/>
      <c r="E217" s="149"/>
    </row>
    <row r="218" spans="1:5" s="148" customFormat="1" x14ac:dyDescent="0.25">
      <c r="A218" s="149"/>
      <c r="B218" s="149"/>
      <c r="C218" s="149"/>
      <c r="D218" s="149"/>
      <c r="E218" s="149"/>
    </row>
    <row r="219" spans="1:5" s="148" customFormat="1" x14ac:dyDescent="0.25">
      <c r="A219" s="149"/>
      <c r="B219" s="149"/>
      <c r="C219" s="149"/>
      <c r="D219" s="149"/>
      <c r="E219" s="149"/>
    </row>
    <row r="220" spans="1:5" s="148" customFormat="1" x14ac:dyDescent="0.25">
      <c r="A220" s="149"/>
      <c r="B220" s="149"/>
      <c r="C220" s="149"/>
      <c r="D220" s="149"/>
      <c r="E220" s="149"/>
    </row>
    <row r="221" spans="1:5" s="148" customFormat="1" x14ac:dyDescent="0.25">
      <c r="A221" s="149"/>
      <c r="B221" s="149"/>
      <c r="C221" s="149"/>
      <c r="D221" s="149"/>
      <c r="E221" s="149"/>
    </row>
    <row r="222" spans="1:5" s="148" customFormat="1" x14ac:dyDescent="0.25">
      <c r="A222" s="149"/>
      <c r="B222" s="149"/>
      <c r="C222" s="149"/>
      <c r="D222" s="149"/>
      <c r="E222" s="149"/>
    </row>
    <row r="223" spans="1:5" s="148" customFormat="1" x14ac:dyDescent="0.25">
      <c r="A223" s="149"/>
      <c r="B223" s="149"/>
      <c r="C223" s="149"/>
      <c r="D223" s="149"/>
      <c r="E223" s="149"/>
    </row>
    <row r="224" spans="1:5" s="148" customFormat="1" x14ac:dyDescent="0.25">
      <c r="A224" s="149"/>
      <c r="B224" s="149"/>
      <c r="C224" s="149"/>
      <c r="D224" s="149"/>
      <c r="E224" s="149"/>
    </row>
    <row r="225" spans="1:5" s="148" customFormat="1" x14ac:dyDescent="0.25">
      <c r="A225" s="149"/>
      <c r="B225" s="149"/>
      <c r="C225" s="149"/>
      <c r="D225" s="149"/>
      <c r="E225" s="149"/>
    </row>
    <row r="226" spans="1:5" s="148" customFormat="1" x14ac:dyDescent="0.25">
      <c r="A226" s="149"/>
      <c r="B226" s="149"/>
      <c r="C226" s="149"/>
      <c r="D226" s="149"/>
      <c r="E226" s="149"/>
    </row>
    <row r="227" spans="1:5" s="148" customFormat="1" x14ac:dyDescent="0.25">
      <c r="A227" s="149"/>
      <c r="B227" s="149"/>
      <c r="C227" s="149"/>
      <c r="D227" s="149"/>
      <c r="E227" s="149"/>
    </row>
    <row r="228" spans="1:5" s="148" customFormat="1" x14ac:dyDescent="0.25">
      <c r="A228" s="149"/>
      <c r="B228" s="149"/>
      <c r="C228" s="149"/>
      <c r="D228" s="149"/>
      <c r="E228" s="149"/>
    </row>
    <row r="229" spans="1:5" s="148" customFormat="1" x14ac:dyDescent="0.25">
      <c r="A229" s="149"/>
      <c r="B229" s="149"/>
      <c r="C229" s="149"/>
      <c r="D229" s="149"/>
      <c r="E229" s="149"/>
    </row>
    <row r="230" spans="1:5" s="148" customFormat="1" x14ac:dyDescent="0.25">
      <c r="A230" s="149"/>
      <c r="B230" s="149"/>
      <c r="C230" s="149"/>
      <c r="D230" s="149"/>
      <c r="E230" s="149"/>
    </row>
    <row r="231" spans="1:5" s="148" customFormat="1" x14ac:dyDescent="0.25">
      <c r="A231" s="149"/>
      <c r="B231" s="149"/>
      <c r="C231" s="149"/>
      <c r="D231" s="149"/>
      <c r="E231" s="149"/>
    </row>
    <row r="232" spans="1:5" s="148" customFormat="1" x14ac:dyDescent="0.25">
      <c r="A232" s="149"/>
      <c r="B232" s="149"/>
      <c r="C232" s="149"/>
      <c r="D232" s="149"/>
      <c r="E232" s="149"/>
    </row>
    <row r="233" spans="1:5" s="148" customFormat="1" x14ac:dyDescent="0.25">
      <c r="A233" s="149"/>
      <c r="B233" s="149"/>
      <c r="C233" s="149"/>
      <c r="D233" s="149"/>
      <c r="E233" s="149"/>
    </row>
    <row r="234" spans="1:5" s="148" customFormat="1" x14ac:dyDescent="0.25">
      <c r="A234" s="149"/>
      <c r="B234" s="149"/>
      <c r="C234" s="149"/>
      <c r="D234" s="149"/>
      <c r="E234" s="149"/>
    </row>
    <row r="235" spans="1:5" s="148" customFormat="1" x14ac:dyDescent="0.25">
      <c r="A235" s="149"/>
      <c r="B235" s="149"/>
      <c r="C235" s="149"/>
      <c r="D235" s="149"/>
      <c r="E235" s="149"/>
    </row>
    <row r="236" spans="1:5" s="148" customFormat="1" x14ac:dyDescent="0.25">
      <c r="A236" s="149"/>
      <c r="B236" s="149"/>
      <c r="C236" s="149"/>
      <c r="D236" s="149"/>
      <c r="E236" s="149"/>
    </row>
    <row r="237" spans="1:5" s="148" customFormat="1" x14ac:dyDescent="0.25">
      <c r="A237" s="149"/>
      <c r="B237" s="149"/>
      <c r="C237" s="149"/>
      <c r="D237" s="149"/>
      <c r="E237" s="149"/>
    </row>
    <row r="238" spans="1:5" s="148" customFormat="1" x14ac:dyDescent="0.25">
      <c r="A238" s="149"/>
      <c r="B238" s="149"/>
      <c r="C238" s="149"/>
      <c r="D238" s="149"/>
      <c r="E238" s="149"/>
    </row>
    <row r="239" spans="1:5" s="148" customFormat="1" x14ac:dyDescent="0.25">
      <c r="A239" s="149"/>
      <c r="B239" s="149"/>
      <c r="C239" s="149"/>
      <c r="D239" s="149"/>
      <c r="E239" s="149"/>
    </row>
    <row r="240" spans="1:5" s="148" customFormat="1" x14ac:dyDescent="0.25">
      <c r="A240" s="149"/>
      <c r="B240" s="149"/>
      <c r="C240" s="149"/>
      <c r="D240" s="149"/>
      <c r="E240" s="149"/>
    </row>
    <row r="241" spans="1:5" s="148" customFormat="1" x14ac:dyDescent="0.25">
      <c r="A241" s="149"/>
      <c r="B241" s="149"/>
      <c r="C241" s="149"/>
      <c r="D241" s="149"/>
      <c r="E241" s="149"/>
    </row>
    <row r="242" spans="1:5" s="148" customFormat="1" x14ac:dyDescent="0.25">
      <c r="A242" s="149"/>
      <c r="B242" s="149"/>
      <c r="C242" s="149"/>
      <c r="D242" s="149"/>
      <c r="E242" s="149"/>
    </row>
    <row r="243" spans="1:5" s="148" customFormat="1" x14ac:dyDescent="0.25">
      <c r="A243" s="149"/>
      <c r="B243" s="149"/>
      <c r="C243" s="149"/>
      <c r="D243" s="149"/>
      <c r="E243" s="149"/>
    </row>
    <row r="244" spans="1:5" s="148" customFormat="1" x14ac:dyDescent="0.25">
      <c r="A244" s="149"/>
      <c r="B244" s="149"/>
      <c r="C244" s="149"/>
      <c r="D244" s="149"/>
      <c r="E244" s="149"/>
    </row>
    <row r="245" spans="1:5" s="148" customFormat="1" x14ac:dyDescent="0.25">
      <c r="A245" s="149"/>
      <c r="B245" s="149"/>
      <c r="C245" s="149"/>
      <c r="D245" s="149"/>
      <c r="E245" s="149"/>
    </row>
    <row r="246" spans="1:5" s="148" customFormat="1" x14ac:dyDescent="0.25">
      <c r="A246" s="149"/>
      <c r="B246" s="149"/>
      <c r="C246" s="149"/>
      <c r="D246" s="149"/>
      <c r="E246" s="149"/>
    </row>
    <row r="247" spans="1:5" s="148" customFormat="1" x14ac:dyDescent="0.25">
      <c r="A247" s="149"/>
      <c r="B247" s="149"/>
      <c r="C247" s="149"/>
      <c r="D247" s="149"/>
      <c r="E247" s="149"/>
    </row>
    <row r="248" spans="1:5" s="148" customFormat="1" x14ac:dyDescent="0.25">
      <c r="A248" s="149"/>
      <c r="B248" s="149"/>
      <c r="C248" s="149"/>
      <c r="D248" s="149"/>
      <c r="E248" s="149"/>
    </row>
    <row r="249" spans="1:5" s="148" customFormat="1" x14ac:dyDescent="0.25">
      <c r="A249" s="149"/>
      <c r="B249" s="149"/>
      <c r="C249" s="149"/>
      <c r="D249" s="149"/>
      <c r="E249" s="149"/>
    </row>
    <row r="250" spans="1:5" s="148" customFormat="1" x14ac:dyDescent="0.25">
      <c r="A250" s="149"/>
      <c r="B250" s="149"/>
      <c r="C250" s="149"/>
      <c r="D250" s="149"/>
      <c r="E250" s="149"/>
    </row>
    <row r="251" spans="1:5" s="148" customFormat="1" x14ac:dyDescent="0.25">
      <c r="A251" s="149"/>
      <c r="B251" s="149"/>
      <c r="C251" s="149"/>
      <c r="D251" s="149"/>
      <c r="E251" s="149"/>
    </row>
    <row r="252" spans="1:5" s="148" customFormat="1" x14ac:dyDescent="0.25">
      <c r="A252" s="149"/>
      <c r="B252" s="149"/>
      <c r="C252" s="149"/>
      <c r="D252" s="149"/>
      <c r="E252" s="149"/>
    </row>
    <row r="253" spans="1:5" s="148" customFormat="1" x14ac:dyDescent="0.25">
      <c r="A253" s="149"/>
      <c r="B253" s="149"/>
      <c r="C253" s="149"/>
      <c r="D253" s="149"/>
      <c r="E253" s="149"/>
    </row>
    <row r="254" spans="1:5" s="148" customFormat="1" x14ac:dyDescent="0.25">
      <c r="A254" s="149"/>
      <c r="B254" s="149"/>
      <c r="C254" s="149"/>
      <c r="D254" s="149"/>
      <c r="E254" s="149"/>
    </row>
    <row r="255" spans="1:5" s="148" customFormat="1" x14ac:dyDescent="0.25">
      <c r="A255" s="149"/>
      <c r="B255" s="149"/>
      <c r="C255" s="149"/>
      <c r="D255" s="149"/>
      <c r="E255" s="149"/>
    </row>
    <row r="256" spans="1:5" s="148" customFormat="1" x14ac:dyDescent="0.25">
      <c r="A256" s="149"/>
      <c r="B256" s="149"/>
      <c r="C256" s="149"/>
      <c r="D256" s="149"/>
      <c r="E256" s="149"/>
    </row>
    <row r="257" spans="1:5" s="148" customFormat="1" x14ac:dyDescent="0.25">
      <c r="A257" s="149"/>
      <c r="B257" s="149"/>
      <c r="C257" s="149"/>
      <c r="D257" s="149"/>
      <c r="E257" s="149"/>
    </row>
    <row r="258" spans="1:5" s="148" customFormat="1" x14ac:dyDescent="0.25">
      <c r="A258" s="149"/>
      <c r="B258" s="149"/>
      <c r="C258" s="149"/>
      <c r="D258" s="149"/>
      <c r="E258" s="149"/>
    </row>
    <row r="259" spans="1:5" s="148" customFormat="1" x14ac:dyDescent="0.25">
      <c r="A259" s="149"/>
      <c r="B259" s="149"/>
      <c r="C259" s="149"/>
      <c r="D259" s="149"/>
      <c r="E259" s="149"/>
    </row>
    <row r="260" spans="1:5" s="148" customFormat="1" x14ac:dyDescent="0.25">
      <c r="A260" s="149"/>
      <c r="B260" s="149"/>
      <c r="C260" s="149"/>
      <c r="D260" s="149"/>
      <c r="E260" s="149"/>
    </row>
    <row r="261" spans="1:5" s="148" customFormat="1" x14ac:dyDescent="0.25">
      <c r="A261" s="149"/>
      <c r="B261" s="149"/>
      <c r="C261" s="149"/>
      <c r="D261" s="149"/>
      <c r="E261" s="149"/>
    </row>
    <row r="262" spans="1:5" s="148" customFormat="1" x14ac:dyDescent="0.25">
      <c r="A262" s="149"/>
      <c r="B262" s="149"/>
      <c r="C262" s="149"/>
      <c r="D262" s="149"/>
      <c r="E262" s="149"/>
    </row>
    <row r="263" spans="1:5" s="148" customFormat="1" x14ac:dyDescent="0.25">
      <c r="A263" s="149"/>
      <c r="B263" s="149"/>
      <c r="C263" s="149"/>
      <c r="D263" s="149"/>
      <c r="E263" s="149"/>
    </row>
    <row r="264" spans="1:5" s="148" customFormat="1" x14ac:dyDescent="0.25">
      <c r="A264" s="149"/>
      <c r="B264" s="149"/>
      <c r="C264" s="149"/>
      <c r="D264" s="149"/>
      <c r="E264" s="149"/>
    </row>
    <row r="265" spans="1:5" s="148" customFormat="1" x14ac:dyDescent="0.25">
      <c r="A265" s="149"/>
      <c r="B265" s="149"/>
      <c r="C265" s="149"/>
      <c r="D265" s="149"/>
      <c r="E265" s="149"/>
    </row>
    <row r="266" spans="1:5" s="148" customFormat="1" x14ac:dyDescent="0.25">
      <c r="A266" s="149"/>
      <c r="B266" s="149"/>
      <c r="C266" s="149"/>
      <c r="D266" s="149"/>
      <c r="E266" s="149"/>
    </row>
    <row r="267" spans="1:5" s="148" customFormat="1" x14ac:dyDescent="0.25">
      <c r="A267" s="149"/>
      <c r="B267" s="149"/>
      <c r="C267" s="149"/>
      <c r="D267" s="149"/>
      <c r="E267" s="149"/>
    </row>
    <row r="268" spans="1:5" s="148" customFormat="1" x14ac:dyDescent="0.25">
      <c r="A268" s="149"/>
      <c r="B268" s="149"/>
      <c r="C268" s="149"/>
      <c r="D268" s="149"/>
      <c r="E268" s="149"/>
    </row>
    <row r="269" spans="1:5" s="148" customFormat="1" x14ac:dyDescent="0.25">
      <c r="A269" s="149"/>
      <c r="B269" s="149"/>
      <c r="C269" s="149"/>
      <c r="D269" s="149"/>
      <c r="E269" s="149"/>
    </row>
    <row r="270" spans="1:5" s="148" customFormat="1" x14ac:dyDescent="0.25">
      <c r="A270" s="149"/>
      <c r="B270" s="149"/>
      <c r="C270" s="149"/>
      <c r="D270" s="149"/>
      <c r="E270" s="149"/>
    </row>
    <row r="271" spans="1:5" s="148" customFormat="1" x14ac:dyDescent="0.25">
      <c r="A271" s="149"/>
      <c r="B271" s="149"/>
      <c r="C271" s="149"/>
      <c r="D271" s="149"/>
      <c r="E271" s="149"/>
    </row>
    <row r="272" spans="1:5" s="148" customFormat="1" x14ac:dyDescent="0.25">
      <c r="A272" s="149"/>
      <c r="B272" s="149"/>
      <c r="C272" s="149"/>
      <c r="D272" s="149"/>
      <c r="E272" s="149"/>
    </row>
    <row r="273" spans="1:5" s="148" customFormat="1" x14ac:dyDescent="0.25">
      <c r="A273" s="149"/>
      <c r="B273" s="149"/>
      <c r="C273" s="149"/>
      <c r="D273" s="149"/>
      <c r="E273" s="149"/>
    </row>
    <row r="274" spans="1:5" s="148" customFormat="1" x14ac:dyDescent="0.25">
      <c r="A274" s="149"/>
      <c r="B274" s="149"/>
      <c r="C274" s="149"/>
      <c r="D274" s="149"/>
      <c r="E274" s="149"/>
    </row>
    <row r="275" spans="1:5" s="148" customFormat="1" x14ac:dyDescent="0.25">
      <c r="A275" s="149"/>
      <c r="B275" s="149"/>
      <c r="C275" s="149"/>
      <c r="D275" s="149"/>
      <c r="E275" s="149"/>
    </row>
    <row r="276" spans="1:5" s="148" customFormat="1" x14ac:dyDescent="0.25">
      <c r="A276" s="149"/>
      <c r="B276" s="149"/>
      <c r="C276" s="149"/>
      <c r="D276" s="149"/>
      <c r="E276" s="149"/>
    </row>
    <row r="277" spans="1:5" s="148" customFormat="1" x14ac:dyDescent="0.25">
      <c r="A277" s="149"/>
      <c r="B277" s="149"/>
      <c r="C277" s="149"/>
      <c r="D277" s="149"/>
      <c r="E277" s="149"/>
    </row>
    <row r="278" spans="1:5" s="148" customFormat="1" x14ac:dyDescent="0.25">
      <c r="A278" s="149"/>
      <c r="B278" s="149"/>
      <c r="C278" s="149"/>
      <c r="D278" s="149"/>
      <c r="E278" s="149"/>
    </row>
    <row r="279" spans="1:5" s="148" customFormat="1" x14ac:dyDescent="0.25">
      <c r="A279" s="149"/>
      <c r="B279" s="149"/>
      <c r="C279" s="149"/>
      <c r="D279" s="149"/>
      <c r="E279" s="149"/>
    </row>
    <row r="280" spans="1:5" s="148" customFormat="1" x14ac:dyDescent="0.25">
      <c r="A280" s="149"/>
      <c r="B280" s="149"/>
      <c r="C280" s="149"/>
      <c r="D280" s="149"/>
      <c r="E280" s="149"/>
    </row>
    <row r="281" spans="1:5" s="148" customFormat="1" x14ac:dyDescent="0.25">
      <c r="A281" s="149"/>
      <c r="B281" s="149"/>
      <c r="C281" s="149"/>
      <c r="D281" s="149"/>
      <c r="E281" s="149"/>
    </row>
    <row r="282" spans="1:5" s="148" customFormat="1" x14ac:dyDescent="0.25">
      <c r="A282" s="149"/>
      <c r="B282" s="149"/>
      <c r="C282" s="149"/>
      <c r="D282" s="149"/>
      <c r="E282" s="149"/>
    </row>
    <row r="283" spans="1:5" s="148" customFormat="1" x14ac:dyDescent="0.25">
      <c r="A283" s="149"/>
      <c r="B283" s="149"/>
      <c r="C283" s="149"/>
      <c r="D283" s="149"/>
      <c r="E283" s="149"/>
    </row>
    <row r="284" spans="1:5" s="148" customFormat="1" x14ac:dyDescent="0.25">
      <c r="A284" s="149"/>
      <c r="B284" s="149"/>
      <c r="C284" s="149"/>
      <c r="D284" s="149"/>
      <c r="E284" s="149"/>
    </row>
    <row r="285" spans="1:5" s="148" customFormat="1" x14ac:dyDescent="0.25">
      <c r="A285" s="149"/>
      <c r="B285" s="149"/>
      <c r="C285" s="149"/>
      <c r="D285" s="149"/>
      <c r="E285" s="149"/>
    </row>
    <row r="286" spans="1:5" s="148" customFormat="1" x14ac:dyDescent="0.25">
      <c r="A286" s="149"/>
      <c r="B286" s="149"/>
      <c r="C286" s="149"/>
      <c r="D286" s="149"/>
      <c r="E286" s="149"/>
    </row>
    <row r="287" spans="1:5" s="148" customFormat="1" x14ac:dyDescent="0.25">
      <c r="A287" s="149"/>
      <c r="B287" s="149"/>
      <c r="C287" s="149"/>
      <c r="D287" s="149"/>
      <c r="E287" s="149"/>
    </row>
    <row r="288" spans="1:5" s="148" customFormat="1" x14ac:dyDescent="0.25">
      <c r="A288" s="149"/>
      <c r="B288" s="149"/>
      <c r="C288" s="149"/>
      <c r="D288" s="149"/>
      <c r="E288" s="149"/>
    </row>
    <row r="289" spans="1:5" s="148" customFormat="1" x14ac:dyDescent="0.25">
      <c r="A289" s="149"/>
      <c r="B289" s="149"/>
      <c r="C289" s="149"/>
      <c r="D289" s="149"/>
      <c r="E289" s="149"/>
    </row>
    <row r="290" spans="1:5" s="148" customFormat="1" x14ac:dyDescent="0.25">
      <c r="A290" s="149"/>
      <c r="B290" s="149"/>
      <c r="C290" s="149"/>
      <c r="D290" s="149"/>
      <c r="E290" s="149"/>
    </row>
    <row r="291" spans="1:5" s="148" customFormat="1" x14ac:dyDescent="0.25">
      <c r="A291" s="149"/>
      <c r="B291" s="149"/>
      <c r="C291" s="149"/>
      <c r="D291" s="149"/>
      <c r="E291" s="149"/>
    </row>
    <row r="292" spans="1:5" s="148" customFormat="1" x14ac:dyDescent="0.25">
      <c r="A292" s="149"/>
      <c r="B292" s="149"/>
      <c r="C292" s="149"/>
      <c r="D292" s="149"/>
      <c r="E292" s="149"/>
    </row>
    <row r="293" spans="1:5" s="148" customFormat="1" x14ac:dyDescent="0.25">
      <c r="A293" s="149"/>
      <c r="B293" s="149"/>
      <c r="C293" s="149"/>
      <c r="D293" s="149"/>
      <c r="E293" s="149"/>
    </row>
    <row r="294" spans="1:5" s="148" customFormat="1" x14ac:dyDescent="0.25">
      <c r="A294" s="149"/>
      <c r="B294" s="149"/>
      <c r="C294" s="149"/>
      <c r="D294" s="149"/>
      <c r="E294" s="149"/>
    </row>
    <row r="295" spans="1:5" s="148" customFormat="1" x14ac:dyDescent="0.25">
      <c r="A295" s="149"/>
      <c r="B295" s="149"/>
      <c r="C295" s="149"/>
      <c r="D295" s="149"/>
      <c r="E295" s="149"/>
    </row>
    <row r="296" spans="1:5" s="148" customFormat="1" x14ac:dyDescent="0.25">
      <c r="A296" s="149"/>
      <c r="B296" s="149"/>
      <c r="C296" s="149"/>
      <c r="D296" s="149"/>
      <c r="E296" s="149"/>
    </row>
    <row r="297" spans="1:5" s="148" customFormat="1" x14ac:dyDescent="0.25">
      <c r="A297" s="149"/>
      <c r="B297" s="149"/>
      <c r="C297" s="149"/>
      <c r="D297" s="149"/>
      <c r="E297" s="149"/>
    </row>
    <row r="298" spans="1:5" s="148" customFormat="1" x14ac:dyDescent="0.25">
      <c r="A298" s="149"/>
      <c r="B298" s="149"/>
      <c r="C298" s="149"/>
      <c r="D298" s="149"/>
      <c r="E298" s="149"/>
    </row>
    <row r="299" spans="1:5" s="148" customFormat="1" x14ac:dyDescent="0.25">
      <c r="A299" s="149"/>
      <c r="B299" s="149"/>
      <c r="C299" s="149"/>
      <c r="D299" s="149"/>
      <c r="E299" s="149"/>
    </row>
    <row r="300" spans="1:5" s="148" customFormat="1" x14ac:dyDescent="0.25">
      <c r="A300" s="149"/>
      <c r="B300" s="149"/>
      <c r="C300" s="149"/>
      <c r="D300" s="149"/>
      <c r="E300" s="149"/>
    </row>
    <row r="301" spans="1:5" s="148" customFormat="1" x14ac:dyDescent="0.25">
      <c r="A301" s="149"/>
      <c r="B301" s="149"/>
      <c r="C301" s="149"/>
      <c r="D301" s="149"/>
      <c r="E301" s="149"/>
    </row>
    <row r="302" spans="1:5" s="148" customFormat="1" x14ac:dyDescent="0.25">
      <c r="A302" s="149"/>
      <c r="B302" s="149"/>
      <c r="C302" s="149"/>
      <c r="D302" s="149"/>
      <c r="E302" s="149"/>
    </row>
    <row r="303" spans="1:5" s="148" customFormat="1" x14ac:dyDescent="0.25">
      <c r="A303" s="149"/>
      <c r="B303" s="149"/>
      <c r="C303" s="149"/>
      <c r="D303" s="149"/>
      <c r="E303" s="149"/>
    </row>
    <row r="304" spans="1:5" s="148" customFormat="1" x14ac:dyDescent="0.25">
      <c r="A304" s="149"/>
      <c r="B304" s="149"/>
      <c r="C304" s="149"/>
      <c r="D304" s="149"/>
      <c r="E304" s="149"/>
    </row>
    <row r="305" spans="1:5" s="148" customFormat="1" x14ac:dyDescent="0.25">
      <c r="A305" s="149"/>
      <c r="B305" s="149"/>
      <c r="C305" s="149"/>
      <c r="D305" s="149"/>
      <c r="E305" s="149"/>
    </row>
    <row r="306" spans="1:5" s="148" customFormat="1" x14ac:dyDescent="0.25">
      <c r="A306" s="149"/>
      <c r="B306" s="149"/>
      <c r="C306" s="149"/>
      <c r="D306" s="149"/>
      <c r="E306" s="149"/>
    </row>
    <row r="307" spans="1:5" s="148" customFormat="1" x14ac:dyDescent="0.25">
      <c r="A307" s="149"/>
      <c r="B307" s="149"/>
      <c r="C307" s="149"/>
      <c r="D307" s="149"/>
      <c r="E307" s="149"/>
    </row>
    <row r="308" spans="1:5" s="148" customFormat="1" x14ac:dyDescent="0.25">
      <c r="A308" s="149"/>
      <c r="B308" s="149"/>
      <c r="C308" s="149"/>
      <c r="D308" s="149"/>
      <c r="E308" s="149"/>
    </row>
    <row r="309" spans="1:5" s="148" customFormat="1" x14ac:dyDescent="0.25">
      <c r="A309" s="149"/>
      <c r="B309" s="149"/>
      <c r="C309" s="149"/>
      <c r="D309" s="149"/>
      <c r="E309" s="149"/>
    </row>
    <row r="310" spans="1:5" s="148" customFormat="1" x14ac:dyDescent="0.25">
      <c r="A310" s="149"/>
      <c r="B310" s="149"/>
      <c r="C310" s="149"/>
      <c r="D310" s="149"/>
      <c r="E310" s="149"/>
    </row>
    <row r="311" spans="1:5" s="148" customFormat="1" x14ac:dyDescent="0.25">
      <c r="A311" s="149"/>
      <c r="B311" s="149"/>
      <c r="C311" s="149"/>
      <c r="D311" s="149"/>
      <c r="E311" s="149"/>
    </row>
    <row r="312" spans="1:5" s="148" customFormat="1" x14ac:dyDescent="0.25">
      <c r="A312" s="149"/>
      <c r="B312" s="149"/>
      <c r="C312" s="149"/>
      <c r="D312" s="149"/>
      <c r="E312" s="149"/>
    </row>
    <row r="313" spans="1:5" s="148" customFormat="1" x14ac:dyDescent="0.25">
      <c r="A313" s="149"/>
      <c r="B313" s="149"/>
      <c r="C313" s="149"/>
      <c r="D313" s="149"/>
      <c r="E313" s="149"/>
    </row>
    <row r="314" spans="1:5" s="148" customFormat="1" x14ac:dyDescent="0.25">
      <c r="A314" s="149"/>
      <c r="B314" s="149"/>
      <c r="C314" s="149"/>
      <c r="D314" s="149"/>
      <c r="E314" s="149"/>
    </row>
    <row r="315" spans="1:5" s="148" customFormat="1" x14ac:dyDescent="0.25">
      <c r="A315" s="149"/>
      <c r="B315" s="149"/>
      <c r="C315" s="149"/>
      <c r="D315" s="149"/>
      <c r="E315" s="149"/>
    </row>
    <row r="316" spans="1:5" s="148" customFormat="1" x14ac:dyDescent="0.25">
      <c r="A316" s="149"/>
      <c r="B316" s="149"/>
      <c r="C316" s="149"/>
      <c r="D316" s="149"/>
      <c r="E316" s="149"/>
    </row>
    <row r="317" spans="1:5" s="148" customFormat="1" x14ac:dyDescent="0.25">
      <c r="A317" s="149"/>
      <c r="B317" s="149"/>
      <c r="C317" s="149"/>
      <c r="D317" s="149"/>
      <c r="E317" s="149"/>
    </row>
    <row r="318" spans="1:5" s="148" customFormat="1" x14ac:dyDescent="0.25">
      <c r="A318" s="149"/>
      <c r="B318" s="149"/>
      <c r="C318" s="149"/>
      <c r="D318" s="149"/>
      <c r="E318" s="149"/>
    </row>
    <row r="319" spans="1:5" s="148" customFormat="1" x14ac:dyDescent="0.25">
      <c r="A319" s="149"/>
      <c r="B319" s="149"/>
      <c r="C319" s="149"/>
      <c r="D319" s="149"/>
      <c r="E319" s="149"/>
    </row>
    <row r="320" spans="1:5" s="148" customFormat="1" x14ac:dyDescent="0.25">
      <c r="A320" s="149"/>
      <c r="B320" s="149"/>
      <c r="C320" s="149"/>
      <c r="D320" s="149"/>
      <c r="E320" s="149"/>
    </row>
    <row r="321" spans="1:5" s="148" customFormat="1" x14ac:dyDescent="0.25">
      <c r="A321" s="149"/>
      <c r="B321" s="149"/>
      <c r="C321" s="149"/>
      <c r="D321" s="149"/>
      <c r="E321" s="149"/>
    </row>
    <row r="322" spans="1:5" s="148" customFormat="1" x14ac:dyDescent="0.25">
      <c r="A322" s="149"/>
      <c r="B322" s="149"/>
      <c r="C322" s="149"/>
      <c r="D322" s="149"/>
      <c r="E322" s="149"/>
    </row>
    <row r="323" spans="1:5" s="148" customFormat="1" x14ac:dyDescent="0.25">
      <c r="A323" s="149"/>
      <c r="B323" s="149"/>
      <c r="C323" s="149"/>
      <c r="D323" s="149"/>
      <c r="E323" s="149"/>
    </row>
    <row r="324" spans="1:5" s="148" customFormat="1" x14ac:dyDescent="0.25">
      <c r="A324" s="149"/>
      <c r="B324" s="149"/>
      <c r="C324" s="149"/>
      <c r="D324" s="149"/>
      <c r="E324" s="149"/>
    </row>
    <row r="325" spans="1:5" s="148" customFormat="1" x14ac:dyDescent="0.25">
      <c r="A325" s="149"/>
      <c r="B325" s="149"/>
      <c r="C325" s="149"/>
      <c r="D325" s="149"/>
      <c r="E325" s="149"/>
    </row>
    <row r="326" spans="1:5" s="148" customFormat="1" x14ac:dyDescent="0.25">
      <c r="A326" s="149"/>
      <c r="B326" s="149"/>
      <c r="C326" s="149"/>
      <c r="D326" s="149"/>
      <c r="E326" s="149"/>
    </row>
    <row r="327" spans="1:5" s="148" customFormat="1" x14ac:dyDescent="0.25">
      <c r="A327" s="149"/>
      <c r="B327" s="149"/>
      <c r="C327" s="149"/>
      <c r="D327" s="149"/>
      <c r="E327" s="149"/>
    </row>
    <row r="328" spans="1:5" s="148" customFormat="1" x14ac:dyDescent="0.25">
      <c r="A328" s="149"/>
      <c r="B328" s="149"/>
      <c r="C328" s="149"/>
      <c r="D328" s="149"/>
      <c r="E328" s="149"/>
    </row>
    <row r="329" spans="1:5" s="148" customFormat="1" x14ac:dyDescent="0.25">
      <c r="A329" s="149"/>
      <c r="B329" s="149"/>
      <c r="C329" s="149"/>
      <c r="D329" s="149"/>
      <c r="E329" s="149"/>
    </row>
    <row r="330" spans="1:5" s="148" customFormat="1" x14ac:dyDescent="0.25">
      <c r="A330" s="149"/>
      <c r="B330" s="149"/>
      <c r="C330" s="149"/>
      <c r="D330" s="149"/>
      <c r="E330" s="149"/>
    </row>
    <row r="331" spans="1:5" s="148" customFormat="1" x14ac:dyDescent="0.25">
      <c r="A331" s="149"/>
      <c r="B331" s="149"/>
      <c r="C331" s="149"/>
      <c r="D331" s="149"/>
      <c r="E331" s="149"/>
    </row>
    <row r="332" spans="1:5" s="148" customFormat="1" x14ac:dyDescent="0.25">
      <c r="A332" s="149"/>
      <c r="B332" s="149"/>
      <c r="C332" s="149"/>
      <c r="D332" s="149"/>
      <c r="E332" s="149"/>
    </row>
    <row r="333" spans="1:5" s="148" customFormat="1" x14ac:dyDescent="0.25">
      <c r="A333" s="149"/>
      <c r="B333" s="149"/>
      <c r="C333" s="149"/>
      <c r="D333" s="149"/>
      <c r="E333" s="149"/>
    </row>
    <row r="334" spans="1:5" s="148" customFormat="1" x14ac:dyDescent="0.25">
      <c r="A334" s="149"/>
      <c r="B334" s="149"/>
      <c r="C334" s="149"/>
      <c r="D334" s="149"/>
      <c r="E334" s="149"/>
    </row>
    <row r="335" spans="1:5" s="148" customFormat="1" x14ac:dyDescent="0.25">
      <c r="A335" s="149"/>
      <c r="B335" s="149"/>
      <c r="C335" s="149"/>
      <c r="D335" s="149"/>
      <c r="E335" s="149"/>
    </row>
    <row r="336" spans="1:5" s="148" customFormat="1" x14ac:dyDescent="0.25">
      <c r="A336" s="149"/>
      <c r="B336" s="149"/>
      <c r="C336" s="149"/>
      <c r="D336" s="149"/>
      <c r="E336" s="149"/>
    </row>
    <row r="337" spans="1:5" s="148" customFormat="1" x14ac:dyDescent="0.25">
      <c r="A337" s="149"/>
      <c r="B337" s="149"/>
      <c r="C337" s="149"/>
      <c r="D337" s="149"/>
      <c r="E337" s="149"/>
    </row>
    <row r="338" spans="1:5" s="148" customFormat="1" x14ac:dyDescent="0.25">
      <c r="A338" s="149"/>
      <c r="B338" s="149"/>
      <c r="C338" s="149"/>
      <c r="D338" s="149"/>
      <c r="E338" s="149"/>
    </row>
    <row r="339" spans="1:5" s="148" customFormat="1" x14ac:dyDescent="0.25">
      <c r="A339" s="149"/>
      <c r="B339" s="149"/>
      <c r="C339" s="149"/>
      <c r="D339" s="149"/>
      <c r="E339" s="149"/>
    </row>
    <row r="340" spans="1:5" s="148" customFormat="1" x14ac:dyDescent="0.25">
      <c r="A340" s="149"/>
      <c r="B340" s="149"/>
      <c r="C340" s="149"/>
      <c r="D340" s="149"/>
      <c r="E340" s="149"/>
    </row>
    <row r="341" spans="1:5" s="148" customFormat="1" x14ac:dyDescent="0.25">
      <c r="A341" s="149"/>
      <c r="B341" s="149"/>
      <c r="C341" s="149"/>
      <c r="D341" s="149"/>
      <c r="E341" s="149"/>
    </row>
    <row r="342" spans="1:5" s="148" customFormat="1" x14ac:dyDescent="0.25">
      <c r="A342" s="149"/>
      <c r="B342" s="149"/>
      <c r="C342" s="149"/>
      <c r="D342" s="149"/>
      <c r="E342" s="149"/>
    </row>
    <row r="343" spans="1:5" s="148" customFormat="1" x14ac:dyDescent="0.25">
      <c r="A343" s="149"/>
      <c r="B343" s="149"/>
      <c r="C343" s="149"/>
      <c r="D343" s="149"/>
      <c r="E343" s="149"/>
    </row>
    <row r="344" spans="1:5" s="148" customFormat="1" x14ac:dyDescent="0.25">
      <c r="A344" s="149"/>
      <c r="B344" s="149"/>
      <c r="C344" s="149"/>
      <c r="D344" s="149"/>
      <c r="E344" s="149"/>
    </row>
    <row r="345" spans="1:5" s="148" customFormat="1" x14ac:dyDescent="0.25">
      <c r="A345" s="149"/>
      <c r="B345" s="149"/>
      <c r="C345" s="149"/>
      <c r="D345" s="149"/>
      <c r="E345" s="149"/>
    </row>
    <row r="346" spans="1:5" s="148" customFormat="1" x14ac:dyDescent="0.25">
      <c r="A346" s="149"/>
      <c r="B346" s="149"/>
      <c r="C346" s="149"/>
      <c r="D346" s="149"/>
      <c r="E346" s="149"/>
    </row>
    <row r="347" spans="1:5" s="148" customFormat="1" x14ac:dyDescent="0.25">
      <c r="A347" s="149"/>
      <c r="B347" s="149"/>
      <c r="C347" s="149"/>
      <c r="D347" s="149"/>
      <c r="E347" s="149"/>
    </row>
    <row r="348" spans="1:5" s="148" customFormat="1" x14ac:dyDescent="0.25">
      <c r="A348" s="149"/>
      <c r="B348" s="149"/>
      <c r="C348" s="149"/>
      <c r="D348" s="149"/>
      <c r="E348" s="149"/>
    </row>
    <row r="349" spans="1:5" s="148" customFormat="1" x14ac:dyDescent="0.25">
      <c r="A349" s="149"/>
      <c r="B349" s="149"/>
      <c r="C349" s="149"/>
      <c r="D349" s="149"/>
      <c r="E349" s="149"/>
    </row>
    <row r="350" spans="1:5" s="148" customFormat="1" x14ac:dyDescent="0.25">
      <c r="A350" s="149"/>
      <c r="B350" s="149"/>
      <c r="C350" s="149"/>
      <c r="D350" s="149"/>
      <c r="E350" s="149"/>
    </row>
    <row r="351" spans="1:5" s="148" customFormat="1" x14ac:dyDescent="0.25">
      <c r="A351" s="149"/>
      <c r="B351" s="149"/>
      <c r="C351" s="149"/>
      <c r="D351" s="149"/>
      <c r="E351" s="149"/>
    </row>
    <row r="352" spans="1:5" s="148" customFormat="1" x14ac:dyDescent="0.25">
      <c r="A352" s="149"/>
      <c r="B352" s="149"/>
      <c r="C352" s="149"/>
      <c r="D352" s="149"/>
      <c r="E352" s="149"/>
    </row>
    <row r="353" spans="1:5" s="148" customFormat="1" x14ac:dyDescent="0.25">
      <c r="A353" s="149"/>
      <c r="B353" s="149"/>
      <c r="C353" s="149"/>
      <c r="D353" s="149"/>
      <c r="E353" s="149"/>
    </row>
    <row r="354" spans="1:5" s="148" customFormat="1" x14ac:dyDescent="0.25">
      <c r="A354" s="149"/>
      <c r="B354" s="149"/>
      <c r="C354" s="149"/>
      <c r="D354" s="149"/>
      <c r="E354" s="149"/>
    </row>
    <row r="355" spans="1:5" s="148" customFormat="1" x14ac:dyDescent="0.25">
      <c r="A355" s="149"/>
      <c r="B355" s="149"/>
      <c r="C355" s="149"/>
      <c r="D355" s="149"/>
      <c r="E355" s="149"/>
    </row>
    <row r="356" spans="1:5" s="148" customFormat="1" x14ac:dyDescent="0.25">
      <c r="A356" s="149"/>
      <c r="B356" s="149"/>
      <c r="C356" s="149"/>
      <c r="D356" s="149"/>
      <c r="E356" s="149"/>
    </row>
    <row r="357" spans="1:5" s="148" customFormat="1" x14ac:dyDescent="0.25">
      <c r="A357" s="149"/>
      <c r="B357" s="149"/>
      <c r="C357" s="149"/>
      <c r="D357" s="149"/>
      <c r="E357" s="149"/>
    </row>
    <row r="358" spans="1:5" s="148" customFormat="1" x14ac:dyDescent="0.25">
      <c r="A358" s="149"/>
      <c r="B358" s="149"/>
      <c r="C358" s="149"/>
      <c r="D358" s="149"/>
      <c r="E358" s="149"/>
    </row>
    <row r="359" spans="1:5" s="148" customFormat="1" x14ac:dyDescent="0.25">
      <c r="A359" s="149"/>
      <c r="B359" s="149"/>
      <c r="C359" s="149"/>
      <c r="D359" s="149"/>
      <c r="E359" s="149"/>
    </row>
    <row r="360" spans="1:5" s="148" customFormat="1" x14ac:dyDescent="0.25">
      <c r="A360" s="149"/>
      <c r="B360" s="149"/>
      <c r="C360" s="149"/>
      <c r="D360" s="149"/>
      <c r="E360" s="149"/>
    </row>
    <row r="361" spans="1:5" s="148" customFormat="1" x14ac:dyDescent="0.25">
      <c r="A361" s="149"/>
      <c r="B361" s="149"/>
      <c r="C361" s="149"/>
      <c r="D361" s="149"/>
      <c r="E361" s="149"/>
    </row>
    <row r="362" spans="1:5" s="148" customFormat="1" x14ac:dyDescent="0.25">
      <c r="A362" s="149"/>
      <c r="B362" s="149"/>
      <c r="C362" s="149"/>
      <c r="D362" s="149"/>
      <c r="E362" s="149"/>
    </row>
    <row r="363" spans="1:5" s="148" customFormat="1" x14ac:dyDescent="0.25">
      <c r="A363" s="149"/>
      <c r="B363" s="149"/>
      <c r="C363" s="149"/>
      <c r="D363" s="149"/>
      <c r="E363" s="149"/>
    </row>
    <row r="364" spans="1:5" s="148" customFormat="1" x14ac:dyDescent="0.25">
      <c r="A364" s="149"/>
      <c r="B364" s="149"/>
      <c r="C364" s="149"/>
      <c r="D364" s="149"/>
      <c r="E364" s="149"/>
    </row>
    <row r="365" spans="1:5" s="148" customFormat="1" x14ac:dyDescent="0.25">
      <c r="A365" s="149"/>
      <c r="B365" s="149"/>
      <c r="C365" s="149"/>
      <c r="D365" s="149"/>
      <c r="E365" s="149"/>
    </row>
    <row r="366" spans="1:5" s="148" customFormat="1" x14ac:dyDescent="0.25">
      <c r="A366" s="149"/>
      <c r="B366" s="149"/>
      <c r="C366" s="149"/>
      <c r="D366" s="149"/>
      <c r="E366" s="149"/>
    </row>
    <row r="367" spans="1:5" s="148" customFormat="1" x14ac:dyDescent="0.25">
      <c r="A367" s="149"/>
      <c r="B367" s="149"/>
      <c r="C367" s="149"/>
      <c r="D367" s="149"/>
      <c r="E367" s="149"/>
    </row>
    <row r="368" spans="1:5" s="148" customFormat="1" x14ac:dyDescent="0.25">
      <c r="A368" s="149"/>
      <c r="B368" s="149"/>
      <c r="C368" s="149"/>
      <c r="D368" s="149"/>
      <c r="E368" s="149"/>
    </row>
    <row r="369" spans="1:5" s="148" customFormat="1" x14ac:dyDescent="0.25">
      <c r="A369" s="149"/>
      <c r="B369" s="149"/>
      <c r="C369" s="149"/>
      <c r="D369" s="149"/>
      <c r="E369" s="149"/>
    </row>
    <row r="370" spans="1:5" s="148" customFormat="1" x14ac:dyDescent="0.25">
      <c r="A370" s="149"/>
      <c r="B370" s="149"/>
      <c r="C370" s="149"/>
      <c r="D370" s="149"/>
      <c r="E370" s="149"/>
    </row>
    <row r="371" spans="1:5" s="148" customFormat="1" x14ac:dyDescent="0.25">
      <c r="A371" s="149"/>
      <c r="B371" s="149"/>
      <c r="C371" s="149"/>
      <c r="D371" s="149"/>
      <c r="E371" s="149"/>
    </row>
    <row r="372" spans="1:5" s="148" customFormat="1" x14ac:dyDescent="0.25">
      <c r="A372" s="149"/>
      <c r="B372" s="149"/>
      <c r="C372" s="149"/>
      <c r="D372" s="149"/>
      <c r="E372" s="149"/>
    </row>
    <row r="373" spans="1:5" s="148" customFormat="1" x14ac:dyDescent="0.25">
      <c r="A373" s="149"/>
      <c r="B373" s="149"/>
      <c r="C373" s="149"/>
      <c r="D373" s="149"/>
      <c r="E373" s="149"/>
    </row>
    <row r="374" spans="1:5" s="148" customFormat="1" x14ac:dyDescent="0.25">
      <c r="A374" s="149"/>
      <c r="B374" s="149"/>
      <c r="C374" s="149"/>
      <c r="D374" s="149"/>
      <c r="E374" s="149"/>
    </row>
    <row r="375" spans="1:5" s="148" customFormat="1" x14ac:dyDescent="0.25">
      <c r="A375" s="149"/>
      <c r="B375" s="149"/>
      <c r="C375" s="149"/>
      <c r="D375" s="149"/>
      <c r="E375" s="149"/>
    </row>
    <row r="376" spans="1:5" s="148" customFormat="1" x14ac:dyDescent="0.25">
      <c r="A376" s="149"/>
      <c r="B376" s="149"/>
      <c r="C376" s="149"/>
      <c r="D376" s="149"/>
      <c r="E376" s="149"/>
    </row>
    <row r="377" spans="1:5" s="148" customFormat="1" x14ac:dyDescent="0.25">
      <c r="A377" s="149"/>
      <c r="B377" s="149"/>
      <c r="C377" s="149"/>
      <c r="D377" s="149"/>
      <c r="E377" s="149"/>
    </row>
    <row r="378" spans="1:5" s="148" customFormat="1" x14ac:dyDescent="0.25">
      <c r="A378" s="149"/>
      <c r="B378" s="149"/>
      <c r="C378" s="149"/>
      <c r="D378" s="149"/>
      <c r="E378" s="149"/>
    </row>
    <row r="379" spans="1:5" s="148" customFormat="1" x14ac:dyDescent="0.25">
      <c r="A379" s="149"/>
      <c r="B379" s="149"/>
      <c r="C379" s="149"/>
      <c r="D379" s="149"/>
      <c r="E379" s="149"/>
    </row>
    <row r="380" spans="1:5" s="148" customFormat="1" x14ac:dyDescent="0.25">
      <c r="A380" s="149"/>
      <c r="B380" s="149"/>
      <c r="C380" s="149"/>
      <c r="D380" s="149"/>
      <c r="E380" s="149"/>
    </row>
    <row r="381" spans="1:5" s="148" customFormat="1" x14ac:dyDescent="0.25">
      <c r="A381" s="149"/>
      <c r="B381" s="149"/>
      <c r="C381" s="149"/>
      <c r="D381" s="149"/>
      <c r="E381" s="149"/>
    </row>
    <row r="382" spans="1:5" s="148" customFormat="1" x14ac:dyDescent="0.25">
      <c r="A382" s="149"/>
      <c r="B382" s="149"/>
      <c r="C382" s="149"/>
      <c r="D382" s="149"/>
      <c r="E382" s="149"/>
    </row>
    <row r="383" spans="1:5" s="148" customFormat="1" x14ac:dyDescent="0.25">
      <c r="A383" s="149"/>
      <c r="B383" s="149"/>
      <c r="C383" s="149"/>
      <c r="D383" s="149"/>
      <c r="E383" s="149"/>
    </row>
    <row r="384" spans="1:5" s="148" customFormat="1" x14ac:dyDescent="0.25">
      <c r="A384" s="149"/>
      <c r="B384" s="149"/>
      <c r="C384" s="149"/>
      <c r="D384" s="149"/>
      <c r="E384" s="149"/>
    </row>
    <row r="385" spans="1:5" s="148" customFormat="1" x14ac:dyDescent="0.25">
      <c r="A385" s="149"/>
      <c r="B385" s="149"/>
      <c r="C385" s="149"/>
      <c r="D385" s="149"/>
      <c r="E385" s="149"/>
    </row>
    <row r="386" spans="1:5" s="148" customFormat="1" x14ac:dyDescent="0.25">
      <c r="A386" s="149"/>
      <c r="B386" s="149"/>
      <c r="C386" s="149"/>
      <c r="D386" s="149"/>
      <c r="E386" s="149"/>
    </row>
    <row r="387" spans="1:5" s="148" customFormat="1" x14ac:dyDescent="0.25">
      <c r="A387" s="149"/>
      <c r="B387" s="149"/>
      <c r="C387" s="149"/>
      <c r="D387" s="149"/>
      <c r="E387" s="149"/>
    </row>
    <row r="388" spans="1:5" s="148" customFormat="1" x14ac:dyDescent="0.25">
      <c r="A388" s="149"/>
      <c r="B388" s="149"/>
      <c r="C388" s="149"/>
      <c r="D388" s="149"/>
      <c r="E388" s="149"/>
    </row>
    <row r="389" spans="1:5" s="148" customFormat="1" x14ac:dyDescent="0.25">
      <c r="A389" s="149"/>
      <c r="B389" s="149"/>
      <c r="C389" s="149"/>
      <c r="D389" s="149"/>
      <c r="E389" s="149"/>
    </row>
    <row r="390" spans="1:5" s="148" customFormat="1" x14ac:dyDescent="0.25">
      <c r="A390" s="149"/>
      <c r="B390" s="149"/>
      <c r="C390" s="149"/>
      <c r="D390" s="149"/>
      <c r="E390" s="149"/>
    </row>
    <row r="391" spans="1:5" s="148" customFormat="1" x14ac:dyDescent="0.25">
      <c r="A391" s="149"/>
      <c r="B391" s="149"/>
      <c r="C391" s="149"/>
      <c r="D391" s="149"/>
      <c r="E391" s="149"/>
    </row>
    <row r="392" spans="1:5" s="148" customFormat="1" x14ac:dyDescent="0.25">
      <c r="A392" s="149"/>
      <c r="B392" s="149"/>
      <c r="C392" s="149"/>
      <c r="D392" s="149"/>
      <c r="E392" s="149"/>
    </row>
    <row r="393" spans="1:5" s="148" customFormat="1" x14ac:dyDescent="0.25">
      <c r="A393" s="149"/>
      <c r="B393" s="149"/>
      <c r="C393" s="149"/>
      <c r="D393" s="149"/>
      <c r="E393" s="149"/>
    </row>
    <row r="394" spans="1:5" s="148" customFormat="1" x14ac:dyDescent="0.25">
      <c r="A394" s="149"/>
      <c r="B394" s="149"/>
      <c r="C394" s="149"/>
      <c r="D394" s="149"/>
      <c r="E394" s="149"/>
    </row>
    <row r="395" spans="1:5" s="148" customFormat="1" x14ac:dyDescent="0.25">
      <c r="A395" s="149"/>
      <c r="B395" s="149"/>
      <c r="C395" s="149"/>
      <c r="D395" s="149"/>
      <c r="E395" s="149"/>
    </row>
    <row r="396" spans="1:5" s="148" customFormat="1" x14ac:dyDescent="0.25">
      <c r="A396" s="149"/>
      <c r="B396" s="149"/>
      <c r="C396" s="149"/>
      <c r="D396" s="149"/>
      <c r="E396" s="149"/>
    </row>
    <row r="397" spans="1:5" s="148" customFormat="1" x14ac:dyDescent="0.25">
      <c r="A397" s="149"/>
      <c r="B397" s="149"/>
      <c r="C397" s="149"/>
      <c r="D397" s="149"/>
      <c r="E397" s="149"/>
    </row>
    <row r="398" spans="1:5" s="148" customFormat="1" x14ac:dyDescent="0.25">
      <c r="A398" s="149"/>
      <c r="B398" s="149"/>
      <c r="C398" s="149"/>
      <c r="D398" s="149"/>
      <c r="E398" s="149"/>
    </row>
    <row r="399" spans="1:5" s="148" customFormat="1" x14ac:dyDescent="0.25">
      <c r="A399" s="149"/>
      <c r="B399" s="149"/>
      <c r="C399" s="149"/>
      <c r="D399" s="149"/>
      <c r="E399" s="149"/>
    </row>
    <row r="400" spans="1:5" s="148" customFormat="1" x14ac:dyDescent="0.25">
      <c r="A400" s="149"/>
      <c r="B400" s="149"/>
      <c r="C400" s="149"/>
      <c r="D400" s="149"/>
      <c r="E400" s="149"/>
    </row>
    <row r="401" spans="1:5" s="148" customFormat="1" x14ac:dyDescent="0.25">
      <c r="A401" s="149"/>
      <c r="B401" s="149"/>
      <c r="C401" s="149"/>
      <c r="D401" s="149"/>
      <c r="E401" s="149"/>
    </row>
    <row r="402" spans="1:5" s="148" customFormat="1" x14ac:dyDescent="0.25">
      <c r="A402" s="149"/>
      <c r="B402" s="149"/>
      <c r="C402" s="149"/>
      <c r="D402" s="149"/>
      <c r="E402" s="149"/>
    </row>
    <row r="403" spans="1:5" s="148" customFormat="1" x14ac:dyDescent="0.25">
      <c r="A403" s="149"/>
      <c r="B403" s="149"/>
      <c r="C403" s="149"/>
      <c r="D403" s="149"/>
      <c r="E403" s="149"/>
    </row>
    <row r="404" spans="1:5" s="148" customFormat="1" x14ac:dyDescent="0.25">
      <c r="A404" s="149"/>
      <c r="B404" s="149"/>
      <c r="C404" s="149"/>
      <c r="D404" s="149"/>
      <c r="E404" s="149"/>
    </row>
    <row r="405" spans="1:5" s="148" customFormat="1" x14ac:dyDescent="0.25">
      <c r="A405" s="149"/>
      <c r="B405" s="149"/>
      <c r="C405" s="149"/>
      <c r="D405" s="149"/>
      <c r="E405" s="149"/>
    </row>
    <row r="406" spans="1:5" s="148" customFormat="1" x14ac:dyDescent="0.25">
      <c r="A406" s="149"/>
      <c r="B406" s="149"/>
      <c r="C406" s="149"/>
      <c r="D406" s="149"/>
      <c r="E406" s="149"/>
    </row>
    <row r="407" spans="1:5" s="148" customFormat="1" x14ac:dyDescent="0.25">
      <c r="A407" s="149"/>
      <c r="B407" s="149"/>
      <c r="C407" s="149"/>
      <c r="D407" s="149"/>
      <c r="E407" s="149"/>
    </row>
    <row r="408" spans="1:5" s="148" customFormat="1" x14ac:dyDescent="0.25">
      <c r="A408" s="149"/>
      <c r="B408" s="149"/>
      <c r="C408" s="149"/>
      <c r="D408" s="149"/>
      <c r="E408" s="149"/>
    </row>
    <row r="409" spans="1:5" s="148" customFormat="1" x14ac:dyDescent="0.25">
      <c r="A409" s="149"/>
      <c r="B409" s="149"/>
      <c r="C409" s="149"/>
      <c r="D409" s="149"/>
      <c r="E409" s="149"/>
    </row>
    <row r="410" spans="1:5" s="148" customFormat="1" x14ac:dyDescent="0.25">
      <c r="A410" s="149"/>
      <c r="B410" s="149"/>
      <c r="C410" s="149"/>
      <c r="D410" s="149"/>
      <c r="E410" s="149"/>
    </row>
    <row r="411" spans="1:5" s="148" customFormat="1" x14ac:dyDescent="0.25">
      <c r="A411" s="149"/>
      <c r="B411" s="149"/>
      <c r="C411" s="149"/>
      <c r="D411" s="149"/>
      <c r="E411" s="149"/>
    </row>
    <row r="412" spans="1:5" s="148" customFormat="1" x14ac:dyDescent="0.25">
      <c r="A412" s="149"/>
      <c r="B412" s="149"/>
      <c r="C412" s="149"/>
      <c r="D412" s="149"/>
      <c r="E412" s="149"/>
    </row>
    <row r="413" spans="1:5" s="148" customFormat="1" x14ac:dyDescent="0.25">
      <c r="A413" s="149"/>
      <c r="B413" s="149"/>
      <c r="C413" s="149"/>
      <c r="D413" s="149"/>
      <c r="E413" s="149"/>
    </row>
    <row r="414" spans="1:5" s="148" customFormat="1" x14ac:dyDescent="0.25">
      <c r="A414" s="149"/>
      <c r="B414" s="149"/>
      <c r="C414" s="149"/>
      <c r="D414" s="149"/>
      <c r="E414" s="149"/>
    </row>
    <row r="415" spans="1:5" s="148" customFormat="1" x14ac:dyDescent="0.25">
      <c r="A415" s="149"/>
      <c r="B415" s="149"/>
      <c r="C415" s="149"/>
      <c r="D415" s="149"/>
      <c r="E415" s="149"/>
    </row>
    <row r="416" spans="1:5" s="148" customFormat="1" x14ac:dyDescent="0.25">
      <c r="A416" s="149"/>
      <c r="B416" s="149"/>
      <c r="C416" s="149"/>
      <c r="D416" s="149"/>
      <c r="E416" s="149"/>
    </row>
    <row r="417" spans="1:5" s="148" customFormat="1" x14ac:dyDescent="0.25">
      <c r="A417" s="149"/>
      <c r="B417" s="149"/>
      <c r="C417" s="149"/>
      <c r="D417" s="149"/>
      <c r="E417" s="149"/>
    </row>
    <row r="418" spans="1:5" s="148" customFormat="1" x14ac:dyDescent="0.25">
      <c r="A418" s="149"/>
      <c r="B418" s="149"/>
      <c r="C418" s="149"/>
      <c r="D418" s="149"/>
      <c r="E418" s="149"/>
    </row>
    <row r="419" spans="1:5" s="148" customFormat="1" x14ac:dyDescent="0.25">
      <c r="A419" s="149"/>
      <c r="B419" s="149"/>
      <c r="C419" s="149"/>
      <c r="D419" s="149"/>
      <c r="E419" s="149"/>
    </row>
    <row r="420" spans="1:5" s="148" customFormat="1" x14ac:dyDescent="0.25">
      <c r="A420" s="149"/>
      <c r="B420" s="149"/>
      <c r="C420" s="149"/>
      <c r="D420" s="149"/>
      <c r="E420" s="149"/>
    </row>
    <row r="421" spans="1:5" s="148" customFormat="1" x14ac:dyDescent="0.25">
      <c r="A421" s="149"/>
      <c r="B421" s="149"/>
      <c r="C421" s="149"/>
      <c r="D421" s="149"/>
      <c r="E421" s="149"/>
    </row>
    <row r="422" spans="1:5" s="148" customFormat="1" x14ac:dyDescent="0.25">
      <c r="A422" s="149"/>
      <c r="B422" s="149"/>
      <c r="C422" s="149"/>
      <c r="D422" s="149"/>
      <c r="E422" s="149"/>
    </row>
    <row r="423" spans="1:5" s="148" customFormat="1" x14ac:dyDescent="0.25">
      <c r="A423" s="149"/>
      <c r="B423" s="149"/>
      <c r="C423" s="149"/>
      <c r="D423" s="149"/>
      <c r="E423" s="149"/>
    </row>
    <row r="424" spans="1:5" s="148" customFormat="1" x14ac:dyDescent="0.25">
      <c r="A424" s="149"/>
      <c r="B424" s="149"/>
      <c r="C424" s="149"/>
      <c r="D424" s="149"/>
      <c r="E424" s="149"/>
    </row>
    <row r="425" spans="1:5" s="148" customFormat="1" x14ac:dyDescent="0.25">
      <c r="A425" s="149"/>
      <c r="B425" s="149"/>
      <c r="C425" s="149"/>
      <c r="D425" s="149"/>
      <c r="E425" s="149"/>
    </row>
    <row r="426" spans="1:5" s="148" customFormat="1" x14ac:dyDescent="0.25">
      <c r="A426" s="149"/>
      <c r="B426" s="149"/>
      <c r="C426" s="149"/>
      <c r="D426" s="149"/>
      <c r="E426" s="149"/>
    </row>
    <row r="427" spans="1:5" s="148" customFormat="1" x14ac:dyDescent="0.25">
      <c r="A427" s="149"/>
      <c r="B427" s="149"/>
      <c r="C427" s="149"/>
      <c r="D427" s="149"/>
      <c r="E427" s="149"/>
    </row>
    <row r="428" spans="1:5" s="148" customFormat="1" x14ac:dyDescent="0.25">
      <c r="A428" s="149"/>
      <c r="B428" s="149"/>
      <c r="C428" s="149"/>
      <c r="D428" s="149"/>
      <c r="E428" s="149"/>
    </row>
    <row r="429" spans="1:5" s="148" customFormat="1" x14ac:dyDescent="0.25">
      <c r="A429" s="149"/>
      <c r="B429" s="149"/>
      <c r="C429" s="149"/>
      <c r="D429" s="149"/>
      <c r="E429" s="149"/>
    </row>
    <row r="430" spans="1:5" s="148" customFormat="1" x14ac:dyDescent="0.25">
      <c r="A430" s="149"/>
      <c r="B430" s="149"/>
      <c r="C430" s="149"/>
      <c r="D430" s="149"/>
      <c r="E430" s="149"/>
    </row>
    <row r="431" spans="1:5" s="148" customFormat="1" x14ac:dyDescent="0.25">
      <c r="A431" s="149"/>
      <c r="B431" s="149"/>
      <c r="C431" s="149"/>
      <c r="D431" s="149"/>
      <c r="E431" s="149"/>
    </row>
    <row r="432" spans="1:5" s="148" customFormat="1" x14ac:dyDescent="0.25">
      <c r="A432" s="149"/>
      <c r="B432" s="149"/>
      <c r="C432" s="149"/>
      <c r="D432" s="149"/>
      <c r="E432" s="149"/>
    </row>
    <row r="433" spans="1:5" s="148" customFormat="1" x14ac:dyDescent="0.25">
      <c r="A433" s="149"/>
      <c r="B433" s="149"/>
      <c r="C433" s="149"/>
      <c r="D433" s="149"/>
      <c r="E433" s="149"/>
    </row>
    <row r="434" spans="1:5" s="148" customFormat="1" x14ac:dyDescent="0.25">
      <c r="A434" s="149"/>
      <c r="B434" s="149"/>
      <c r="C434" s="149"/>
      <c r="D434" s="149"/>
      <c r="E434" s="149"/>
    </row>
    <row r="435" spans="1:5" s="148" customFormat="1" x14ac:dyDescent="0.25">
      <c r="A435" s="149"/>
      <c r="B435" s="149"/>
      <c r="C435" s="149"/>
      <c r="D435" s="149"/>
      <c r="E435" s="149"/>
    </row>
    <row r="436" spans="1:5" s="148" customFormat="1" x14ac:dyDescent="0.25">
      <c r="A436" s="149"/>
      <c r="B436" s="149"/>
      <c r="C436" s="149"/>
      <c r="D436" s="149"/>
      <c r="E436" s="149"/>
    </row>
    <row r="437" spans="1:5" s="148" customFormat="1" x14ac:dyDescent="0.25">
      <c r="A437" s="149"/>
      <c r="B437" s="149"/>
      <c r="C437" s="149"/>
      <c r="D437" s="149"/>
      <c r="E437" s="149"/>
    </row>
    <row r="438" spans="1:5" s="148" customFormat="1" x14ac:dyDescent="0.25">
      <c r="A438" s="149"/>
      <c r="B438" s="149"/>
      <c r="C438" s="149"/>
      <c r="D438" s="149"/>
      <c r="E438" s="149"/>
    </row>
    <row r="439" spans="1:5" s="148" customFormat="1" x14ac:dyDescent="0.25">
      <c r="A439" s="149"/>
      <c r="B439" s="149"/>
      <c r="C439" s="149"/>
      <c r="D439" s="149"/>
      <c r="E439" s="149"/>
    </row>
    <row r="440" spans="1:5" s="148" customFormat="1" x14ac:dyDescent="0.25">
      <c r="A440" s="149"/>
      <c r="B440" s="149"/>
      <c r="C440" s="149"/>
      <c r="D440" s="149"/>
      <c r="E440" s="149"/>
    </row>
    <row r="441" spans="1:5" s="148" customFormat="1" x14ac:dyDescent="0.25">
      <c r="A441" s="149"/>
      <c r="B441" s="149"/>
      <c r="C441" s="149"/>
      <c r="D441" s="149"/>
      <c r="E441" s="149"/>
    </row>
    <row r="442" spans="1:5" s="148" customFormat="1" x14ac:dyDescent="0.25">
      <c r="A442" s="149"/>
      <c r="B442" s="149"/>
      <c r="C442" s="149"/>
      <c r="D442" s="149"/>
      <c r="E442" s="149"/>
    </row>
    <row r="443" spans="1:5" s="148" customFormat="1" x14ac:dyDescent="0.25">
      <c r="A443" s="149"/>
      <c r="B443" s="149"/>
      <c r="C443" s="149"/>
      <c r="D443" s="149"/>
      <c r="E443" s="149"/>
    </row>
    <row r="444" spans="1:5" s="148" customFormat="1" x14ac:dyDescent="0.25">
      <c r="A444" s="149"/>
      <c r="B444" s="149"/>
      <c r="C444" s="149"/>
      <c r="D444" s="149"/>
      <c r="E444" s="149"/>
    </row>
    <row r="445" spans="1:5" s="148" customFormat="1" x14ac:dyDescent="0.25">
      <c r="A445" s="149"/>
      <c r="B445" s="149"/>
      <c r="C445" s="149"/>
      <c r="D445" s="149"/>
      <c r="E445" s="149"/>
    </row>
    <row r="446" spans="1:5" s="148" customFormat="1" x14ac:dyDescent="0.25">
      <c r="A446" s="149"/>
      <c r="B446" s="149"/>
      <c r="C446" s="149"/>
      <c r="D446" s="149"/>
      <c r="E446" s="149"/>
    </row>
    <row r="447" spans="1:5" s="148" customFormat="1" x14ac:dyDescent="0.25">
      <c r="A447" s="149"/>
      <c r="B447" s="149"/>
      <c r="C447" s="149"/>
      <c r="D447" s="149"/>
      <c r="E447" s="149"/>
    </row>
    <row r="448" spans="1:5" s="148" customFormat="1" x14ac:dyDescent="0.25">
      <c r="A448" s="149"/>
      <c r="B448" s="149"/>
      <c r="C448" s="149"/>
      <c r="D448" s="149"/>
      <c r="E448" s="149"/>
    </row>
    <row r="449" spans="1:5" s="148" customFormat="1" x14ac:dyDescent="0.25">
      <c r="A449" s="149"/>
      <c r="B449" s="149"/>
      <c r="C449" s="149"/>
      <c r="D449" s="149"/>
      <c r="E449" s="149"/>
    </row>
    <row r="450" spans="1:5" s="148" customFormat="1" x14ac:dyDescent="0.25">
      <c r="A450" s="149"/>
      <c r="B450" s="149"/>
      <c r="C450" s="149"/>
      <c r="D450" s="149"/>
      <c r="E450" s="149"/>
    </row>
    <row r="451" spans="1:5" s="148" customFormat="1" x14ac:dyDescent="0.25">
      <c r="A451" s="149"/>
      <c r="B451" s="149"/>
      <c r="C451" s="149"/>
      <c r="D451" s="149"/>
      <c r="E451" s="149"/>
    </row>
    <row r="452" spans="1:5" s="148" customFormat="1" x14ac:dyDescent="0.25">
      <c r="A452" s="149"/>
      <c r="B452" s="149"/>
      <c r="C452" s="149"/>
      <c r="D452" s="149"/>
      <c r="E452" s="149"/>
    </row>
    <row r="453" spans="1:5" s="148" customFormat="1" x14ac:dyDescent="0.25">
      <c r="A453" s="149"/>
      <c r="B453" s="149"/>
      <c r="C453" s="149"/>
      <c r="D453" s="149"/>
      <c r="E453" s="149"/>
    </row>
    <row r="454" spans="1:5" s="148" customFormat="1" x14ac:dyDescent="0.25">
      <c r="A454" s="149"/>
      <c r="B454" s="149"/>
      <c r="C454" s="149"/>
      <c r="D454" s="149"/>
      <c r="E454" s="149"/>
    </row>
    <row r="455" spans="1:5" s="148" customFormat="1" x14ac:dyDescent="0.25">
      <c r="A455" s="149"/>
      <c r="B455" s="149"/>
      <c r="C455" s="149"/>
      <c r="D455" s="149"/>
      <c r="E455" s="149"/>
    </row>
    <row r="456" spans="1:5" s="148" customFormat="1" x14ac:dyDescent="0.25">
      <c r="A456" s="149"/>
      <c r="B456" s="149"/>
      <c r="C456" s="149"/>
      <c r="D456" s="149"/>
      <c r="E456" s="149"/>
    </row>
    <row r="457" spans="1:5" s="148" customFormat="1" x14ac:dyDescent="0.25">
      <c r="A457" s="149"/>
      <c r="B457" s="149"/>
      <c r="C457" s="149"/>
      <c r="D457" s="149"/>
      <c r="E457" s="149"/>
    </row>
    <row r="458" spans="1:5" s="148" customFormat="1" x14ac:dyDescent="0.25">
      <c r="A458" s="149"/>
      <c r="B458" s="149"/>
      <c r="C458" s="149"/>
      <c r="D458" s="149"/>
      <c r="E458" s="149"/>
    </row>
    <row r="459" spans="1:5" s="148" customFormat="1" x14ac:dyDescent="0.25">
      <c r="A459" s="149"/>
      <c r="B459" s="149"/>
      <c r="C459" s="149"/>
      <c r="D459" s="149"/>
      <c r="E459" s="149"/>
    </row>
    <row r="460" spans="1:5" s="148" customFormat="1" x14ac:dyDescent="0.25">
      <c r="A460" s="149"/>
      <c r="B460" s="149"/>
      <c r="C460" s="149"/>
      <c r="D460" s="149"/>
      <c r="E460" s="149"/>
    </row>
    <row r="461" spans="1:5" s="148" customFormat="1" x14ac:dyDescent="0.25">
      <c r="A461" s="149"/>
      <c r="B461" s="149"/>
      <c r="C461" s="149"/>
      <c r="D461" s="149"/>
      <c r="E461" s="149"/>
    </row>
    <row r="462" spans="1:5" s="148" customFormat="1" x14ac:dyDescent="0.25">
      <c r="A462" s="149"/>
      <c r="B462" s="149"/>
      <c r="C462" s="149"/>
      <c r="D462" s="149"/>
      <c r="E462" s="149"/>
    </row>
    <row r="463" spans="1:5" s="148" customFormat="1" x14ac:dyDescent="0.25">
      <c r="A463" s="149"/>
      <c r="B463" s="149"/>
      <c r="C463" s="149"/>
      <c r="D463" s="149"/>
      <c r="E463" s="149"/>
    </row>
    <row r="464" spans="1:5" s="148" customFormat="1" x14ac:dyDescent="0.25">
      <c r="A464" s="149"/>
      <c r="B464" s="149"/>
      <c r="C464" s="149"/>
      <c r="D464" s="149"/>
      <c r="E464" s="149"/>
    </row>
    <row r="465" spans="1:5" s="148" customFormat="1" x14ac:dyDescent="0.25">
      <c r="A465" s="149"/>
      <c r="B465" s="149"/>
      <c r="C465" s="149"/>
      <c r="D465" s="149"/>
      <c r="E465" s="149"/>
    </row>
    <row r="466" spans="1:5" s="148" customFormat="1" x14ac:dyDescent="0.25">
      <c r="A466" s="149"/>
      <c r="B466" s="149"/>
      <c r="C466" s="149"/>
      <c r="D466" s="149"/>
      <c r="E466" s="149"/>
    </row>
    <row r="467" spans="1:5" s="148" customFormat="1" x14ac:dyDescent="0.25">
      <c r="A467" s="149"/>
      <c r="B467" s="149"/>
      <c r="C467" s="149"/>
      <c r="D467" s="149"/>
      <c r="E467" s="149"/>
    </row>
    <row r="468" spans="1:5" s="148" customFormat="1" x14ac:dyDescent="0.25">
      <c r="A468" s="149"/>
      <c r="B468" s="149"/>
      <c r="C468" s="149"/>
      <c r="D468" s="149"/>
      <c r="E468" s="149"/>
    </row>
    <row r="469" spans="1:5" s="148" customFormat="1" x14ac:dyDescent="0.25">
      <c r="A469" s="149"/>
      <c r="B469" s="149"/>
      <c r="C469" s="149"/>
      <c r="D469" s="149"/>
      <c r="E469" s="149"/>
    </row>
    <row r="470" spans="1:5" s="148" customFormat="1" x14ac:dyDescent="0.25">
      <c r="A470" s="149"/>
      <c r="B470" s="149"/>
      <c r="C470" s="149"/>
      <c r="D470" s="149"/>
      <c r="E470" s="149"/>
    </row>
    <row r="471" spans="1:5" s="148" customFormat="1" x14ac:dyDescent="0.25">
      <c r="A471" s="149"/>
      <c r="B471" s="149"/>
      <c r="C471" s="149"/>
      <c r="D471" s="149"/>
      <c r="E471" s="149"/>
    </row>
    <row r="472" spans="1:5" s="148" customFormat="1" x14ac:dyDescent="0.25">
      <c r="A472" s="149"/>
      <c r="B472" s="149"/>
      <c r="C472" s="149"/>
      <c r="D472" s="149"/>
      <c r="E472" s="149"/>
    </row>
    <row r="473" spans="1:5" s="148" customFormat="1" x14ac:dyDescent="0.25">
      <c r="A473" s="149"/>
      <c r="B473" s="149"/>
      <c r="C473" s="149"/>
      <c r="D473" s="149"/>
      <c r="E473" s="149"/>
    </row>
    <row r="474" spans="1:5" s="148" customFormat="1" x14ac:dyDescent="0.25">
      <c r="A474" s="149"/>
      <c r="B474" s="149"/>
      <c r="C474" s="149"/>
      <c r="D474" s="149"/>
      <c r="E474" s="149"/>
    </row>
    <row r="475" spans="1:5" s="148" customFormat="1" x14ac:dyDescent="0.25">
      <c r="A475" s="149"/>
      <c r="B475" s="149"/>
      <c r="C475" s="149"/>
      <c r="D475" s="149"/>
      <c r="E475" s="149"/>
    </row>
    <row r="476" spans="1:5" s="148" customFormat="1" x14ac:dyDescent="0.25">
      <c r="A476" s="149"/>
      <c r="B476" s="149"/>
      <c r="C476" s="149"/>
      <c r="D476" s="149"/>
      <c r="E476" s="149"/>
    </row>
    <row r="477" spans="1:5" s="148" customFormat="1" x14ac:dyDescent="0.25">
      <c r="A477" s="149"/>
      <c r="B477" s="149"/>
      <c r="C477" s="149"/>
      <c r="D477" s="149"/>
      <c r="E477" s="149"/>
    </row>
    <row r="478" spans="1:5" s="148" customFormat="1" x14ac:dyDescent="0.25">
      <c r="A478" s="149"/>
      <c r="B478" s="149"/>
      <c r="C478" s="149"/>
      <c r="D478" s="149"/>
      <c r="E478" s="149"/>
    </row>
    <row r="479" spans="1:5" s="148" customFormat="1" x14ac:dyDescent="0.25">
      <c r="A479" s="149"/>
      <c r="B479" s="149"/>
      <c r="C479" s="149"/>
      <c r="D479" s="149"/>
      <c r="E479" s="149"/>
    </row>
    <row r="480" spans="1:5" s="148" customFormat="1" x14ac:dyDescent="0.25">
      <c r="A480" s="149"/>
      <c r="B480" s="149"/>
      <c r="C480" s="149"/>
      <c r="D480" s="149"/>
      <c r="E480" s="149"/>
    </row>
    <row r="481" spans="1:5" s="148" customFormat="1" x14ac:dyDescent="0.25">
      <c r="A481" s="149"/>
      <c r="B481" s="149"/>
      <c r="C481" s="149"/>
      <c r="D481" s="149"/>
      <c r="E481" s="149"/>
    </row>
    <row r="482" spans="1:5" s="148" customFormat="1" x14ac:dyDescent="0.25">
      <c r="A482" s="149"/>
      <c r="B482" s="149"/>
      <c r="C482" s="149"/>
      <c r="D482" s="149"/>
      <c r="E482" s="149"/>
    </row>
    <row r="483" spans="1:5" s="148" customFormat="1" x14ac:dyDescent="0.25">
      <c r="A483" s="149"/>
      <c r="B483" s="149"/>
      <c r="C483" s="149"/>
      <c r="D483" s="149"/>
      <c r="E483" s="149"/>
    </row>
    <row r="484" spans="1:5" s="148" customFormat="1" x14ac:dyDescent="0.25">
      <c r="A484" s="149"/>
      <c r="B484" s="149"/>
      <c r="C484" s="149"/>
      <c r="D484" s="149"/>
      <c r="E484" s="149"/>
    </row>
    <row r="485" spans="1:5" s="148" customFormat="1" x14ac:dyDescent="0.25">
      <c r="A485" s="149"/>
      <c r="B485" s="149"/>
      <c r="C485" s="149"/>
      <c r="D485" s="149"/>
      <c r="E485" s="149"/>
    </row>
    <row r="486" spans="1:5" s="148" customFormat="1" x14ac:dyDescent="0.25">
      <c r="A486" s="149"/>
      <c r="B486" s="149"/>
      <c r="C486" s="149"/>
      <c r="D486" s="149"/>
      <c r="E486" s="149"/>
    </row>
    <row r="487" spans="1:5" s="148" customFormat="1" x14ac:dyDescent="0.25">
      <c r="A487" s="149"/>
      <c r="B487" s="149"/>
      <c r="C487" s="149"/>
      <c r="D487" s="149"/>
      <c r="E487" s="149"/>
    </row>
    <row r="488" spans="1:5" s="148" customFormat="1" x14ac:dyDescent="0.25">
      <c r="A488" s="149"/>
      <c r="B488" s="149"/>
      <c r="C488" s="149"/>
      <c r="D488" s="149"/>
      <c r="E488" s="149"/>
    </row>
    <row r="489" spans="1:5" s="148" customFormat="1" x14ac:dyDescent="0.25">
      <c r="A489" s="149"/>
      <c r="B489" s="149"/>
      <c r="C489" s="149"/>
      <c r="D489" s="149"/>
      <c r="E489" s="149"/>
    </row>
    <row r="490" spans="1:5" s="148" customFormat="1" x14ac:dyDescent="0.25">
      <c r="A490" s="149"/>
      <c r="B490" s="149"/>
      <c r="C490" s="149"/>
      <c r="D490" s="149"/>
      <c r="E490" s="149"/>
    </row>
    <row r="491" spans="1:5" s="148" customFormat="1" x14ac:dyDescent="0.25">
      <c r="A491" s="149"/>
      <c r="B491" s="149"/>
      <c r="C491" s="149"/>
      <c r="D491" s="149"/>
      <c r="E491" s="149"/>
    </row>
    <row r="492" spans="1:5" s="148" customFormat="1" x14ac:dyDescent="0.25">
      <c r="A492" s="149"/>
      <c r="B492" s="149"/>
      <c r="C492" s="149"/>
      <c r="D492" s="149"/>
      <c r="E492" s="149"/>
    </row>
    <row r="493" spans="1:5" s="148" customFormat="1" x14ac:dyDescent="0.25">
      <c r="A493" s="149"/>
      <c r="B493" s="149"/>
      <c r="C493" s="149"/>
      <c r="D493" s="149"/>
      <c r="E493" s="149"/>
    </row>
    <row r="494" spans="1:5" s="148" customFormat="1" x14ac:dyDescent="0.25">
      <c r="A494" s="149"/>
      <c r="B494" s="149"/>
      <c r="C494" s="149"/>
      <c r="D494" s="149"/>
      <c r="E494" s="149"/>
    </row>
    <row r="495" spans="1:5" s="148" customFormat="1" x14ac:dyDescent="0.25">
      <c r="A495" s="149"/>
      <c r="B495" s="149"/>
      <c r="C495" s="149"/>
      <c r="D495" s="149"/>
      <c r="E495" s="149"/>
    </row>
    <row r="496" spans="1:5" s="148" customFormat="1" x14ac:dyDescent="0.25">
      <c r="A496" s="149"/>
      <c r="B496" s="149"/>
      <c r="C496" s="149"/>
      <c r="D496" s="149"/>
      <c r="E496" s="149"/>
    </row>
    <row r="497" spans="1:5" s="148" customFormat="1" x14ac:dyDescent="0.25">
      <c r="A497" s="149"/>
      <c r="B497" s="149"/>
      <c r="C497" s="149"/>
      <c r="D497" s="149"/>
      <c r="E497" s="149"/>
    </row>
    <row r="498" spans="1:5" s="148" customFormat="1" x14ac:dyDescent="0.25">
      <c r="A498" s="149"/>
      <c r="B498" s="149"/>
      <c r="C498" s="149"/>
      <c r="D498" s="149"/>
      <c r="E498" s="149"/>
    </row>
    <row r="499" spans="1:5" s="148" customFormat="1" x14ac:dyDescent="0.25">
      <c r="A499" s="149"/>
      <c r="B499" s="149"/>
      <c r="C499" s="149"/>
      <c r="D499" s="149"/>
      <c r="E499" s="149"/>
    </row>
    <row r="500" spans="1:5" s="148" customFormat="1" x14ac:dyDescent="0.25">
      <c r="A500" s="149"/>
      <c r="B500" s="149"/>
      <c r="C500" s="149"/>
      <c r="D500" s="149"/>
      <c r="E500" s="149"/>
    </row>
    <row r="501" spans="1:5" s="148" customFormat="1" x14ac:dyDescent="0.25">
      <c r="A501" s="149"/>
      <c r="B501" s="149"/>
      <c r="C501" s="149"/>
      <c r="D501" s="149"/>
      <c r="E501" s="149"/>
    </row>
    <row r="502" spans="1:5" s="148" customFormat="1" x14ac:dyDescent="0.25">
      <c r="A502" s="149"/>
      <c r="B502" s="149"/>
      <c r="C502" s="149"/>
      <c r="D502" s="149"/>
      <c r="E502" s="149"/>
    </row>
    <row r="503" spans="1:5" s="148" customFormat="1" x14ac:dyDescent="0.25">
      <c r="A503" s="149"/>
      <c r="B503" s="149"/>
      <c r="C503" s="149"/>
      <c r="D503" s="149"/>
      <c r="E503" s="149"/>
    </row>
    <row r="504" spans="1:5" s="148" customFormat="1" x14ac:dyDescent="0.25">
      <c r="A504" s="149"/>
      <c r="B504" s="149"/>
      <c r="C504" s="149"/>
      <c r="D504" s="149"/>
      <c r="E504" s="149"/>
    </row>
    <row r="505" spans="1:5" s="148" customFormat="1" x14ac:dyDescent="0.25">
      <c r="A505" s="149"/>
      <c r="B505" s="149"/>
      <c r="C505" s="149"/>
      <c r="D505" s="149"/>
      <c r="E505" s="149"/>
    </row>
    <row r="506" spans="1:5" s="148" customFormat="1" x14ac:dyDescent="0.25">
      <c r="A506" s="149"/>
      <c r="B506" s="149"/>
      <c r="C506" s="149"/>
      <c r="D506" s="149"/>
      <c r="E506" s="149"/>
    </row>
    <row r="507" spans="1:5" s="148" customFormat="1" x14ac:dyDescent="0.25">
      <c r="A507" s="149"/>
      <c r="B507" s="149"/>
      <c r="C507" s="149"/>
      <c r="D507" s="149"/>
      <c r="E507" s="149"/>
    </row>
    <row r="508" spans="1:5" s="148" customFormat="1" x14ac:dyDescent="0.25">
      <c r="A508" s="149"/>
      <c r="B508" s="149"/>
      <c r="C508" s="149"/>
      <c r="D508" s="149"/>
      <c r="E508" s="149"/>
    </row>
    <row r="509" spans="1:5" s="148" customFormat="1" x14ac:dyDescent="0.25">
      <c r="A509" s="149"/>
      <c r="B509" s="149"/>
      <c r="C509" s="149"/>
      <c r="D509" s="149"/>
      <c r="E509" s="149"/>
    </row>
    <row r="510" spans="1:5" s="138" customFormat="1" x14ac:dyDescent="0.25">
      <c r="A510" s="140"/>
      <c r="B510" s="140"/>
      <c r="C510" s="140"/>
      <c r="D510" s="140"/>
      <c r="E510" s="140"/>
    </row>
    <row r="511" spans="1:5" s="138" customFormat="1" x14ac:dyDescent="0.25">
      <c r="A511" s="140"/>
      <c r="B511" s="140"/>
      <c r="C511" s="140"/>
      <c r="D511" s="140"/>
      <c r="E511" s="140"/>
    </row>
    <row r="512" spans="1:5" s="138" customFormat="1" x14ac:dyDescent="0.25">
      <c r="A512" s="140"/>
      <c r="B512" s="140"/>
      <c r="C512" s="140"/>
      <c r="D512" s="140"/>
      <c r="E512" s="140"/>
    </row>
    <row r="513" spans="1:5" s="138" customFormat="1" x14ac:dyDescent="0.25">
      <c r="A513" s="140"/>
      <c r="B513" s="140"/>
      <c r="C513" s="140"/>
      <c r="D513" s="140"/>
      <c r="E513" s="140"/>
    </row>
    <row r="514" spans="1:5" s="138" customFormat="1" x14ac:dyDescent="0.25">
      <c r="A514" s="140"/>
      <c r="B514" s="140"/>
      <c r="C514" s="140"/>
      <c r="D514" s="140"/>
      <c r="E514" s="140"/>
    </row>
    <row r="515" spans="1:5" s="138" customFormat="1" x14ac:dyDescent="0.25">
      <c r="A515" s="140"/>
      <c r="B515" s="140"/>
      <c r="C515" s="140"/>
      <c r="D515" s="140"/>
      <c r="E515" s="140"/>
    </row>
    <row r="516" spans="1:5" s="138" customFormat="1" x14ac:dyDescent="0.25">
      <c r="A516" s="140"/>
      <c r="B516" s="140"/>
      <c r="C516" s="140"/>
      <c r="D516" s="140"/>
      <c r="E516" s="140"/>
    </row>
    <row r="517" spans="1:5" x14ac:dyDescent="0.25">
      <c r="A517" s="141"/>
      <c r="B517" s="141"/>
      <c r="C517" s="141"/>
      <c r="D517" s="141"/>
      <c r="E517" s="141"/>
    </row>
  </sheetData>
  <mergeCells count="55">
    <mergeCell ref="B52:C52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6:C16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D1:D2"/>
    <mergeCell ref="E1:E2"/>
    <mergeCell ref="B4:C4"/>
    <mergeCell ref="A1:A2"/>
    <mergeCell ref="B3:C3"/>
    <mergeCell ref="B1:C1"/>
    <mergeCell ref="B2:C2"/>
  </mergeCells>
  <dataValidations count="1">
    <dataValidation type="list" allowBlank="1" showInputMessage="1" showErrorMessage="1" error="Επιλογή από την αναπτυσσόμενη λίστα" sqref="E3:E52">
      <formula1>"Αμειβόμενο,Μη Αμειβόμενο"</formula1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'Φ1. ΓΕΝΙΚΑ ΣΤΟΙΧΕΙΑ ΕΡΓΟΥ'!$BA$7:$BA$9</xm:f>
          </x14:formula1>
          <xm:sqref>D3:D52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J1161"/>
  <sheetViews>
    <sheetView zoomScaleNormal="100" workbookViewId="0">
      <pane xSplit="1" ySplit="5" topLeftCell="R6" activePane="bottomRight" state="frozen"/>
      <selection pane="topRight" activeCell="B1" sqref="B1"/>
      <selection pane="bottomLeft" activeCell="A5" sqref="A5"/>
      <selection pane="bottomRight" activeCell="D6" sqref="D6:D105"/>
    </sheetView>
  </sheetViews>
  <sheetFormatPr defaultColWidth="9.140625" defaultRowHeight="15" x14ac:dyDescent="0.25"/>
  <cols>
    <col min="1" max="1" width="4.7109375" style="1" bestFit="1" customWidth="1"/>
    <col min="2" max="2" width="23.7109375" style="1" customWidth="1"/>
    <col min="3" max="3" width="23.7109375" style="5" customWidth="1"/>
    <col min="4" max="4" width="35.85546875" style="2" customWidth="1"/>
    <col min="5" max="5" width="40.28515625" style="1" customWidth="1"/>
    <col min="6" max="6" width="16.28515625" style="10" customWidth="1"/>
    <col min="7" max="7" width="13.140625" style="1" customWidth="1"/>
    <col min="8" max="8" width="22.140625" style="1" customWidth="1"/>
    <col min="9" max="9" width="19.42578125" style="1" customWidth="1"/>
    <col min="10" max="10" width="17.85546875" style="11" customWidth="1"/>
    <col min="11" max="11" width="21.5703125" style="11" customWidth="1"/>
    <col min="12" max="12" width="23.140625" style="194" customWidth="1"/>
    <col min="13" max="13" width="19.7109375" style="11" customWidth="1"/>
    <col min="14" max="14" width="21.42578125" style="194" customWidth="1"/>
    <col min="15" max="15" width="20.28515625" style="11" customWidth="1"/>
    <col min="16" max="16" width="46.5703125" style="2" customWidth="1"/>
    <col min="17" max="26" width="9.140625" style="1"/>
    <col min="27" max="28" width="9.140625" style="1" customWidth="1"/>
    <col min="29" max="29" width="67.140625" style="1" customWidth="1"/>
    <col min="30" max="30" width="15.7109375" style="1" customWidth="1"/>
    <col min="31" max="32" width="9.140625" style="1" customWidth="1"/>
    <col min="33" max="33" width="52.85546875" style="1" customWidth="1"/>
    <col min="34" max="52" width="9.140625" style="1" customWidth="1"/>
    <col min="53" max="53" width="9.140625" style="157" customWidth="1"/>
    <col min="54" max="54" width="27" style="157" customWidth="1"/>
    <col min="55" max="55" width="9.140625" style="157" customWidth="1"/>
    <col min="56" max="56" width="49.7109375" style="157" customWidth="1"/>
    <col min="57" max="62" width="9.140625" style="1" customWidth="1"/>
    <col min="63" max="16384" width="9.140625" style="1"/>
  </cols>
  <sheetData>
    <row r="1" spans="1:348" ht="24.75" customHeight="1" thickTop="1" x14ac:dyDescent="0.25">
      <c r="A1" s="167" t="s">
        <v>38</v>
      </c>
      <c r="B1" s="168"/>
      <c r="C1" s="169"/>
      <c r="D1" s="169"/>
      <c r="E1" s="169"/>
      <c r="F1" s="169"/>
      <c r="G1" s="169"/>
      <c r="H1" s="169"/>
      <c r="I1" s="169"/>
      <c r="J1" s="170"/>
      <c r="K1" s="170"/>
      <c r="L1" s="200"/>
      <c r="M1" s="183"/>
      <c r="N1" s="476" t="s">
        <v>15</v>
      </c>
      <c r="O1" s="477"/>
      <c r="P1" s="47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472" t="s">
        <v>6</v>
      </c>
      <c r="AC1" s="51" t="s">
        <v>33</v>
      </c>
      <c r="AD1" s="474" t="s">
        <v>52</v>
      </c>
      <c r="AE1" s="45"/>
      <c r="AF1" s="45"/>
      <c r="AG1" s="53" t="str">
        <f>+D2</f>
        <v>Κατηγορία Μέλους</v>
      </c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154"/>
      <c r="BB1" s="154"/>
      <c r="BC1" s="154"/>
      <c r="BD1" s="154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</row>
    <row r="2" spans="1:348" ht="53.25" customHeight="1" x14ac:dyDescent="0.25">
      <c r="A2" s="460" t="s">
        <v>6</v>
      </c>
      <c r="B2" s="459" t="s">
        <v>18</v>
      </c>
      <c r="C2" s="459" t="s">
        <v>149</v>
      </c>
      <c r="D2" s="463" t="s">
        <v>24</v>
      </c>
      <c r="E2" s="463" t="s">
        <v>126</v>
      </c>
      <c r="F2" s="461" t="s">
        <v>37</v>
      </c>
      <c r="G2" s="459" t="s">
        <v>32</v>
      </c>
      <c r="H2" s="459" t="s">
        <v>73</v>
      </c>
      <c r="I2" s="459"/>
      <c r="J2" s="468" t="s">
        <v>131</v>
      </c>
      <c r="K2" s="469" t="s">
        <v>111</v>
      </c>
      <c r="L2" s="462" t="s">
        <v>130</v>
      </c>
      <c r="M2" s="457" t="s">
        <v>74</v>
      </c>
      <c r="N2" s="458" t="s">
        <v>127</v>
      </c>
      <c r="O2" s="480" t="s">
        <v>75</v>
      </c>
      <c r="P2" s="479" t="s">
        <v>42</v>
      </c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73"/>
      <c r="AC2" s="51" t="s">
        <v>51</v>
      </c>
      <c r="AD2" s="475"/>
      <c r="AE2" s="45"/>
      <c r="AF2" s="45"/>
      <c r="AG2" s="54" t="s">
        <v>108</v>
      </c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154"/>
      <c r="BB2" s="154"/>
      <c r="BC2" s="154"/>
      <c r="BD2" s="154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</row>
    <row r="3" spans="1:348" s="5" customFormat="1" ht="15.75" x14ac:dyDescent="0.25">
      <c r="A3" s="460"/>
      <c r="B3" s="459"/>
      <c r="C3" s="459"/>
      <c r="D3" s="464"/>
      <c r="E3" s="465"/>
      <c r="F3" s="461"/>
      <c r="G3" s="459"/>
      <c r="H3" s="466" t="s">
        <v>125</v>
      </c>
      <c r="I3" s="467"/>
      <c r="J3" s="468"/>
      <c r="K3" s="470"/>
      <c r="L3" s="462"/>
      <c r="M3" s="457"/>
      <c r="N3" s="458"/>
      <c r="O3" s="480"/>
      <c r="P3" s="47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55"/>
      <c r="AC3" s="51"/>
      <c r="AD3" s="56"/>
      <c r="AE3" s="49"/>
      <c r="AF3" s="49"/>
      <c r="AG3" s="54" t="s">
        <v>107</v>
      </c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154"/>
      <c r="BB3" s="154"/>
      <c r="BC3" s="154"/>
      <c r="BD3" s="154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</row>
    <row r="4" spans="1:348" ht="33.75" customHeight="1" x14ac:dyDescent="0.25">
      <c r="A4" s="460"/>
      <c r="B4" s="459"/>
      <c r="C4" s="459"/>
      <c r="D4" s="465"/>
      <c r="E4" s="52" t="s">
        <v>148</v>
      </c>
      <c r="F4" s="461"/>
      <c r="G4" s="459"/>
      <c r="H4" s="77" t="s">
        <v>19</v>
      </c>
      <c r="I4" s="77" t="s">
        <v>20</v>
      </c>
      <c r="J4" s="468"/>
      <c r="K4" s="471"/>
      <c r="L4" s="462"/>
      <c r="M4" s="457"/>
      <c r="N4" s="458"/>
      <c r="O4" s="480"/>
      <c r="P4" s="479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47">
        <f>+'Φ2. ΜΕΛΗ ΟΜΑΔΑΣ'!A3</f>
        <v>1</v>
      </c>
      <c r="AC4" s="48" t="str">
        <f>IF('Φ2. ΜΕΛΗ ΟΜΑΔΑΣ'!B3="","",('Φ2. ΜΕΛΗ ΟΜΑΔΑΣ'!B3))</f>
        <v/>
      </c>
      <c r="AD4" s="46">
        <f>+'Φ2. ΜΕΛΗ ΟΜΑΔΑΣ'!C3</f>
        <v>0</v>
      </c>
      <c r="AE4" s="45"/>
      <c r="AF4" s="45"/>
      <c r="AG4" s="54" t="s">
        <v>109</v>
      </c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154"/>
      <c r="BB4" s="154"/>
      <c r="BC4" s="154"/>
      <c r="BD4" s="154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</row>
    <row r="5" spans="1:348" s="12" customFormat="1" ht="22.15" customHeight="1" x14ac:dyDescent="0.25">
      <c r="A5" s="455" t="s">
        <v>50</v>
      </c>
      <c r="B5" s="456"/>
      <c r="C5" s="456"/>
      <c r="D5" s="456"/>
      <c r="E5" s="456"/>
      <c r="F5" s="456"/>
      <c r="G5" s="456"/>
      <c r="H5" s="456"/>
      <c r="I5" s="456"/>
      <c r="J5" s="68">
        <f t="shared" ref="J5:O5" si="0">SUM(J6:J105)</f>
        <v>0</v>
      </c>
      <c r="K5" s="70">
        <f t="shared" si="0"/>
        <v>0</v>
      </c>
      <c r="L5" s="195">
        <f>SUM(L6:L105)</f>
        <v>0</v>
      </c>
      <c r="M5" s="184">
        <f t="shared" si="0"/>
        <v>0</v>
      </c>
      <c r="N5" s="196">
        <f t="shared" si="0"/>
        <v>0</v>
      </c>
      <c r="O5" s="9">
        <f t="shared" si="0"/>
        <v>0</v>
      </c>
      <c r="P5" s="171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47">
        <f>+'Φ2. ΜΕΛΗ ΟΜΑΔΑΣ'!A4</f>
        <v>2</v>
      </c>
      <c r="AC5" s="48" t="str">
        <f>IF('Φ2. ΜΕΛΗ ΟΜΑΔΑΣ'!B4="","",('Φ2. ΜΕΛΗ ΟΜΑΔΑΣ'!B4))</f>
        <v/>
      </c>
      <c r="AD5" s="46">
        <f>+'Φ2. ΜΕΛΗ ΟΜΑΔΑΣ'!C4</f>
        <v>0</v>
      </c>
      <c r="AE5" s="45"/>
      <c r="AF5" s="45"/>
      <c r="AG5" s="54" t="s">
        <v>106</v>
      </c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55"/>
      <c r="BB5" s="155"/>
      <c r="BC5" s="155"/>
      <c r="BD5" s="155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</row>
    <row r="6" spans="1:348" s="5" customFormat="1" ht="31.9" customHeight="1" x14ac:dyDescent="0.25">
      <c r="A6" s="172">
        <v>1</v>
      </c>
      <c r="B6" s="151" t="s">
        <v>156</v>
      </c>
      <c r="C6" s="151"/>
      <c r="D6" s="158"/>
      <c r="E6" s="159"/>
      <c r="F6" s="160"/>
      <c r="G6" s="160"/>
      <c r="H6" s="161"/>
      <c r="I6" s="161"/>
      <c r="J6" s="162"/>
      <c r="K6" s="162"/>
      <c r="L6" s="201">
        <f>SUMIF('Φ4. ΔΗΛΩΘΕΙΣΕΣ ΔΑΠΑΝΕΣ'!$AB$3:$AB$1005,E6,'Φ4. ΔΗΛΩΘΕΙΣΕΣ ΔΑΠΑΝΕΣ'!$AC$3:$AC$1005)</f>
        <v>0</v>
      </c>
      <c r="M6" s="185">
        <f>SUMIF('Φ4. ΔΗΛΩΘΕΙΣΕΣ ΔΑΠΑΝΕΣ'!$AB$3:$AB$1005,E6,'Φ4. ΔΗΛΩΘΕΙΣΕΣ ΔΑΠΑΝΕΣ'!$AA$3:$AA$1005)</f>
        <v>0</v>
      </c>
      <c r="N6" s="197">
        <f>SUMIF('Φ4. ΔΗΛΩΘΕΙΣΕΣ ΔΑΠΑΝΕΣ'!$AB$3:$AB$1005,E6,'Φ4. ΔΗΛΩΘΕΙΣΕΣ ΔΑΠΑΝΕΣ'!$AE$3:$AE$1005)</f>
        <v>0</v>
      </c>
      <c r="O6" s="57">
        <f>SUMIF('Φ4. ΔΗΛΩΘΕΙΣΕΣ ΔΑΠΑΝΕΣ'!$AB$3:$AB$1005,E6,'Φ4. ΔΗΛΩΘΕΙΣΕΣ ΔΑΠΑΝΕΣ'!$AD$3:$AD$1005)</f>
        <v>0</v>
      </c>
      <c r="P6" s="173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7">
        <f>+'Φ2. ΜΕΛΗ ΟΜΑΔΑΣ'!A5</f>
        <v>3</v>
      </c>
      <c r="AC6" s="48" t="str">
        <f>IF('Φ2. ΜΕΛΗ ΟΜΑΔΑΣ'!B5="","",('Φ2. ΜΕΛΗ ΟΜΑΔΑΣ'!B5))</f>
        <v/>
      </c>
      <c r="AD6" s="46">
        <f>+'Φ2. ΜΕΛΗ ΟΜΑΔΑΣ'!C5</f>
        <v>0</v>
      </c>
      <c r="AE6" s="45"/>
      <c r="AF6" s="45"/>
      <c r="AG6" s="54" t="s">
        <v>182</v>
      </c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154"/>
      <c r="BB6" s="154"/>
      <c r="BC6" s="154"/>
      <c r="BD6" s="154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</row>
    <row r="7" spans="1:348" s="5" customFormat="1" ht="31.9" customHeight="1" x14ac:dyDescent="0.25">
      <c r="A7" s="172">
        <f>+A6+1</f>
        <v>2</v>
      </c>
      <c r="B7" s="151" t="s">
        <v>156</v>
      </c>
      <c r="C7" s="151"/>
      <c r="D7" s="163"/>
      <c r="E7" s="164"/>
      <c r="F7" s="165"/>
      <c r="G7" s="165"/>
      <c r="H7" s="166"/>
      <c r="I7" s="166"/>
      <c r="J7" s="162"/>
      <c r="K7" s="162"/>
      <c r="L7" s="201">
        <f>SUMIF('Φ4. ΔΗΛΩΘΕΙΣΕΣ ΔΑΠΑΝΕΣ'!$AB$3:$AB$1005,E7,'Φ4. ΔΗΛΩΘΕΙΣΕΣ ΔΑΠΑΝΕΣ'!$AC$3:$AC$1005)</f>
        <v>0</v>
      </c>
      <c r="M7" s="185">
        <f>SUMIF('Φ4. ΔΗΛΩΘΕΙΣΕΣ ΔΑΠΑΝΕΣ'!$AB$3:$AB$1005,E7,'Φ4. ΔΗΛΩΘΕΙΣΕΣ ΔΑΠΑΝΕΣ'!$AA$3:$AA$1005)</f>
        <v>0</v>
      </c>
      <c r="N7" s="197">
        <f>SUMIF('Φ4. ΔΗΛΩΘΕΙΣΕΣ ΔΑΠΑΝΕΣ'!$AB$3:$AB$1005,E7,'Φ4. ΔΗΛΩΘΕΙΣΕΣ ΔΑΠΑΝΕΣ'!$AE$3:$AE$1005)</f>
        <v>0</v>
      </c>
      <c r="O7" s="57">
        <f>SUMIF('Φ4. ΔΗΛΩΘΕΙΣΕΣ ΔΑΠΑΝΕΣ'!$AB$3:$AB$1005,E7,'Φ4. ΔΗΛΩΘΕΙΣΕΣ ΔΑΠΑΝΕΣ'!$AD$3:$AD$1005)</f>
        <v>0</v>
      </c>
      <c r="P7" s="173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47">
        <f>+'Φ2. ΜΕΛΗ ΟΜΑΔΑΣ'!A6</f>
        <v>4</v>
      </c>
      <c r="AC7" s="48" t="str">
        <f>IF('Φ2. ΜΕΛΗ ΟΜΑΔΑΣ'!B6="","",('Φ2. ΜΕΛΗ ΟΜΑΔΑΣ'!B6))</f>
        <v/>
      </c>
      <c r="AD7" s="46">
        <f>+'Φ2. ΜΕΛΗ ΟΜΑΔΑΣ'!C6</f>
        <v>0</v>
      </c>
      <c r="AE7" s="45"/>
      <c r="AF7" s="45"/>
      <c r="AG7" s="54" t="s">
        <v>183</v>
      </c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54"/>
      <c r="BB7" s="154"/>
      <c r="BC7" s="154"/>
      <c r="BD7" s="154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</row>
    <row r="8" spans="1:348" s="5" customFormat="1" ht="31.9" customHeight="1" x14ac:dyDescent="0.25">
      <c r="A8" s="172">
        <f t="shared" ref="A8:A71" si="1">+A7+1</f>
        <v>3</v>
      </c>
      <c r="B8" s="151" t="s">
        <v>156</v>
      </c>
      <c r="C8" s="151"/>
      <c r="D8" s="163"/>
      <c r="E8" s="164"/>
      <c r="F8" s="165"/>
      <c r="G8" s="165"/>
      <c r="H8" s="166"/>
      <c r="I8" s="166"/>
      <c r="J8" s="162"/>
      <c r="K8" s="162"/>
      <c r="L8" s="201">
        <f>SUMIF('Φ4. ΔΗΛΩΘΕΙΣΕΣ ΔΑΠΑΝΕΣ'!$AB$3:$AB$1005,E8,'Φ4. ΔΗΛΩΘΕΙΣΕΣ ΔΑΠΑΝΕΣ'!$AC$3:$AC$1005)</f>
        <v>0</v>
      </c>
      <c r="M8" s="185">
        <f>SUMIF('Φ4. ΔΗΛΩΘΕΙΣΕΣ ΔΑΠΑΝΕΣ'!$AB$3:$AB$1005,E8,'Φ4. ΔΗΛΩΘΕΙΣΕΣ ΔΑΠΑΝΕΣ'!$AA$3:$AA$1005)</f>
        <v>0</v>
      </c>
      <c r="N8" s="197">
        <f>SUMIF('Φ4. ΔΗΛΩΘΕΙΣΕΣ ΔΑΠΑΝΕΣ'!$AB$3:$AB$1005,E8,'Φ4. ΔΗΛΩΘΕΙΣΕΣ ΔΑΠΑΝΕΣ'!$AE$3:$AE$1005)</f>
        <v>0</v>
      </c>
      <c r="O8" s="57">
        <f>SUMIF('Φ4. ΔΗΛΩΘΕΙΣΕΣ ΔΑΠΑΝΕΣ'!$AB$3:$AB$1005,E8,'Φ4. ΔΗΛΩΘΕΙΣΕΣ ΔΑΠΑΝΕΣ'!$AD$3:$AD$1005)</f>
        <v>0</v>
      </c>
      <c r="P8" s="173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47">
        <f>+'Φ2. ΜΕΛΗ ΟΜΑΔΑΣ'!A7</f>
        <v>5</v>
      </c>
      <c r="AC8" s="48" t="str">
        <f>IF('Φ2. ΜΕΛΗ ΟΜΑΔΑΣ'!B7="","",('Φ2. ΜΕΛΗ ΟΜΑΔΑΣ'!B7))</f>
        <v/>
      </c>
      <c r="AD8" s="46">
        <f>+'Φ2. ΜΕΛΗ ΟΜΑΔΑΣ'!C7</f>
        <v>0</v>
      </c>
      <c r="AE8" s="45"/>
      <c r="AF8" s="45"/>
      <c r="AG8" s="377" t="s">
        <v>184</v>
      </c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54"/>
      <c r="BB8" s="154"/>
      <c r="BC8" s="154"/>
      <c r="BD8" s="154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</row>
    <row r="9" spans="1:348" s="5" customFormat="1" ht="31.9" customHeight="1" x14ac:dyDescent="0.25">
      <c r="A9" s="172">
        <f t="shared" si="1"/>
        <v>4</v>
      </c>
      <c r="B9" s="151" t="s">
        <v>156</v>
      </c>
      <c r="C9" s="151"/>
      <c r="D9" s="163"/>
      <c r="E9" s="164"/>
      <c r="F9" s="165"/>
      <c r="G9" s="165"/>
      <c r="H9" s="166"/>
      <c r="I9" s="166"/>
      <c r="J9" s="162"/>
      <c r="K9" s="162"/>
      <c r="L9" s="201">
        <f>SUMIF('Φ4. ΔΗΛΩΘΕΙΣΕΣ ΔΑΠΑΝΕΣ'!$AB$3:$AB$1005,E9,'Φ4. ΔΗΛΩΘΕΙΣΕΣ ΔΑΠΑΝΕΣ'!$AC$3:$AC$1005)</f>
        <v>0</v>
      </c>
      <c r="M9" s="185">
        <f>SUMIF('Φ4. ΔΗΛΩΘΕΙΣΕΣ ΔΑΠΑΝΕΣ'!$AB$3:$AB$1005,E9,'Φ4. ΔΗΛΩΘΕΙΣΕΣ ΔΑΠΑΝΕΣ'!$AA$3:$AA$1005)</f>
        <v>0</v>
      </c>
      <c r="N9" s="197">
        <f>SUMIF('Φ4. ΔΗΛΩΘΕΙΣΕΣ ΔΑΠΑΝΕΣ'!$AB$3:$AB$1005,E9,'Φ4. ΔΗΛΩΘΕΙΣΕΣ ΔΑΠΑΝΕΣ'!$AE$3:$AE$1005)</f>
        <v>0</v>
      </c>
      <c r="O9" s="57">
        <f>SUMIF('Φ4. ΔΗΛΩΘΕΙΣΕΣ ΔΑΠΑΝΕΣ'!$AB$3:$AB$1005,E9,'Φ4. ΔΗΛΩΘΕΙΣΕΣ ΔΑΠΑΝΕΣ'!$AD$3:$AD$1005)</f>
        <v>0</v>
      </c>
      <c r="P9" s="173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47">
        <f>+'Φ2. ΜΕΛΗ ΟΜΑΔΑΣ'!A8</f>
        <v>6</v>
      </c>
      <c r="AC9" s="48" t="str">
        <f>IF('Φ2. ΜΕΛΗ ΟΜΑΔΑΣ'!B8="","",('Φ2. ΜΕΛΗ ΟΜΑΔΑΣ'!B8))</f>
        <v/>
      </c>
      <c r="AD9" s="46">
        <f>+'Φ2. ΜΕΛΗ ΟΜΑΔΑΣ'!C8</f>
        <v>0</v>
      </c>
      <c r="AE9" s="45"/>
      <c r="AF9" s="45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54"/>
      <c r="BB9" s="154"/>
      <c r="BC9" s="154"/>
      <c r="BD9" s="154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</row>
    <row r="10" spans="1:348" s="5" customFormat="1" ht="31.9" customHeight="1" x14ac:dyDescent="0.25">
      <c r="A10" s="172">
        <f t="shared" si="1"/>
        <v>5</v>
      </c>
      <c r="B10" s="151" t="s">
        <v>156</v>
      </c>
      <c r="C10" s="151"/>
      <c r="D10" s="163"/>
      <c r="E10" s="164"/>
      <c r="F10" s="165"/>
      <c r="G10" s="165"/>
      <c r="H10" s="166"/>
      <c r="I10" s="166"/>
      <c r="J10" s="162"/>
      <c r="K10" s="162"/>
      <c r="L10" s="201">
        <f>SUMIF('Φ4. ΔΗΛΩΘΕΙΣΕΣ ΔΑΠΑΝΕΣ'!$AB$3:$AB$1005,E10,'Φ4. ΔΗΛΩΘΕΙΣΕΣ ΔΑΠΑΝΕΣ'!$AC$3:$AC$1005)</f>
        <v>0</v>
      </c>
      <c r="M10" s="185">
        <f>SUMIF('Φ4. ΔΗΛΩΘΕΙΣΕΣ ΔΑΠΑΝΕΣ'!$AB$3:$AB$1005,E10,'Φ4. ΔΗΛΩΘΕΙΣΕΣ ΔΑΠΑΝΕΣ'!$AA$3:$AA$1005)</f>
        <v>0</v>
      </c>
      <c r="N10" s="197">
        <f>SUMIF('Φ4. ΔΗΛΩΘΕΙΣΕΣ ΔΑΠΑΝΕΣ'!$AB$3:$AB$1005,E10,'Φ4. ΔΗΛΩΘΕΙΣΕΣ ΔΑΠΑΝΕΣ'!$AE$3:$AE$1005)</f>
        <v>0</v>
      </c>
      <c r="O10" s="57">
        <f>SUMIF('Φ4. ΔΗΛΩΘΕΙΣΕΣ ΔΑΠΑΝΕΣ'!$AB$3:$AB$1005,E10,'Φ4. ΔΗΛΩΘΕΙΣΕΣ ΔΑΠΑΝΕΣ'!$AD$3:$AD$1005)</f>
        <v>0</v>
      </c>
      <c r="P10" s="173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47">
        <f>+'Φ2. ΜΕΛΗ ΟΜΑΔΑΣ'!A9</f>
        <v>7</v>
      </c>
      <c r="AC10" s="48" t="str">
        <f>IF('Φ2. ΜΕΛΗ ΟΜΑΔΑΣ'!B9="","",('Φ2. ΜΕΛΗ ΟΜΑΔΑΣ'!B9))</f>
        <v/>
      </c>
      <c r="AD10" s="46">
        <f>+'Φ2. ΜΕΛΗ ΟΜΑΔΑΣ'!C9</f>
        <v>0</v>
      </c>
      <c r="AE10" s="45"/>
      <c r="AF10" s="45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154"/>
      <c r="BB10" s="154"/>
      <c r="BC10" s="154"/>
      <c r="BD10" s="154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</row>
    <row r="11" spans="1:348" s="5" customFormat="1" ht="31.9" customHeight="1" x14ac:dyDescent="0.25">
      <c r="A11" s="172">
        <f t="shared" si="1"/>
        <v>6</v>
      </c>
      <c r="B11" s="151" t="s">
        <v>156</v>
      </c>
      <c r="C11" s="151"/>
      <c r="D11" s="163"/>
      <c r="E11" s="164"/>
      <c r="F11" s="165"/>
      <c r="G11" s="165"/>
      <c r="H11" s="166"/>
      <c r="I11" s="166"/>
      <c r="J11" s="162"/>
      <c r="K11" s="162"/>
      <c r="L11" s="201">
        <f>SUMIF('Φ4. ΔΗΛΩΘΕΙΣΕΣ ΔΑΠΑΝΕΣ'!$AB$3:$AB$1005,E11,'Φ4. ΔΗΛΩΘΕΙΣΕΣ ΔΑΠΑΝΕΣ'!$AC$3:$AC$1005)</f>
        <v>0</v>
      </c>
      <c r="M11" s="185">
        <f>SUMIF('Φ4. ΔΗΛΩΘΕΙΣΕΣ ΔΑΠΑΝΕΣ'!$AB$3:$AB$1005,E11,'Φ4. ΔΗΛΩΘΕΙΣΕΣ ΔΑΠΑΝΕΣ'!$AA$3:$AA$1005)</f>
        <v>0</v>
      </c>
      <c r="N11" s="197">
        <f>SUMIF('Φ4. ΔΗΛΩΘΕΙΣΕΣ ΔΑΠΑΝΕΣ'!$AB$3:$AB$1005,E11,'Φ4. ΔΗΛΩΘΕΙΣΕΣ ΔΑΠΑΝΕΣ'!$AE$3:$AE$1005)</f>
        <v>0</v>
      </c>
      <c r="O11" s="57">
        <f>SUMIF('Φ4. ΔΗΛΩΘΕΙΣΕΣ ΔΑΠΑΝΕΣ'!$AB$3:$AB$1005,E11,'Φ4. ΔΗΛΩΘΕΙΣΕΣ ΔΑΠΑΝΕΣ'!$AD$3:$AD$1005)</f>
        <v>0</v>
      </c>
      <c r="P11" s="173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47">
        <f>+'Φ2. ΜΕΛΗ ΟΜΑΔΑΣ'!A10</f>
        <v>8</v>
      </c>
      <c r="AC11" s="48" t="str">
        <f>IF('Φ2. ΜΕΛΗ ΟΜΑΔΑΣ'!B10="","",('Φ2. ΜΕΛΗ ΟΜΑΔΑΣ'!B10))</f>
        <v/>
      </c>
      <c r="AD11" s="46">
        <f>+'Φ2. ΜΕΛΗ ΟΜΑΔΑΣ'!C10</f>
        <v>0</v>
      </c>
      <c r="AE11" s="45"/>
      <c r="AF11" s="45"/>
      <c r="AG11" s="1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154"/>
      <c r="BB11" s="154"/>
      <c r="BC11" s="154"/>
      <c r="BD11" s="154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</row>
    <row r="12" spans="1:348" s="5" customFormat="1" ht="31.9" customHeight="1" x14ac:dyDescent="0.25">
      <c r="A12" s="172">
        <f t="shared" si="1"/>
        <v>7</v>
      </c>
      <c r="B12" s="151" t="s">
        <v>156</v>
      </c>
      <c r="C12" s="151"/>
      <c r="D12" s="163"/>
      <c r="E12" s="164"/>
      <c r="F12" s="165"/>
      <c r="G12" s="165"/>
      <c r="H12" s="166"/>
      <c r="I12" s="166"/>
      <c r="J12" s="162"/>
      <c r="K12" s="162"/>
      <c r="L12" s="201">
        <f>SUMIF('Φ4. ΔΗΛΩΘΕΙΣΕΣ ΔΑΠΑΝΕΣ'!$AB$3:$AB$1005,E12,'Φ4. ΔΗΛΩΘΕΙΣΕΣ ΔΑΠΑΝΕΣ'!$AC$3:$AC$1005)</f>
        <v>0</v>
      </c>
      <c r="M12" s="185">
        <f>SUMIF('Φ4. ΔΗΛΩΘΕΙΣΕΣ ΔΑΠΑΝΕΣ'!$AB$3:$AB$1005,E12,'Φ4. ΔΗΛΩΘΕΙΣΕΣ ΔΑΠΑΝΕΣ'!$AA$3:$AA$1005)</f>
        <v>0</v>
      </c>
      <c r="N12" s="197">
        <f>SUMIF('Φ4. ΔΗΛΩΘΕΙΣΕΣ ΔΑΠΑΝΕΣ'!$AB$3:$AB$1005,E12,'Φ4. ΔΗΛΩΘΕΙΣΕΣ ΔΑΠΑΝΕΣ'!$AE$3:$AE$1005)</f>
        <v>0</v>
      </c>
      <c r="O12" s="57">
        <f>SUMIF('Φ4. ΔΗΛΩΘΕΙΣΕΣ ΔΑΠΑΝΕΣ'!$AB$3:$AB$1005,E12,'Φ4. ΔΗΛΩΘΕΙΣΕΣ ΔΑΠΑΝΕΣ'!$AD$3:$AD$1005)</f>
        <v>0</v>
      </c>
      <c r="P12" s="173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47">
        <f>+'Φ2. ΜΕΛΗ ΟΜΑΔΑΣ'!A11</f>
        <v>9</v>
      </c>
      <c r="AC12" s="48" t="str">
        <f>IF('Φ2. ΜΕΛΗ ΟΜΑΔΑΣ'!B11="","",('Φ2. ΜΕΛΗ ΟΜΑΔΑΣ'!B11))</f>
        <v/>
      </c>
      <c r="AD12" s="46">
        <f>+'Φ2. ΜΕΛΗ ΟΜΑΔΑΣ'!C11</f>
        <v>0</v>
      </c>
      <c r="AE12" s="45"/>
      <c r="AF12" s="45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154"/>
      <c r="BB12" s="154"/>
      <c r="BC12" s="154"/>
      <c r="BD12" s="154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</row>
    <row r="13" spans="1:348" s="5" customFormat="1" ht="31.9" customHeight="1" x14ac:dyDescent="0.25">
      <c r="A13" s="172">
        <f t="shared" si="1"/>
        <v>8</v>
      </c>
      <c r="B13" s="151" t="s">
        <v>156</v>
      </c>
      <c r="C13" s="151"/>
      <c r="D13" s="163"/>
      <c r="E13" s="164"/>
      <c r="F13" s="165"/>
      <c r="G13" s="165"/>
      <c r="H13" s="166"/>
      <c r="I13" s="166"/>
      <c r="J13" s="162"/>
      <c r="K13" s="162"/>
      <c r="L13" s="201">
        <f>SUMIF('Φ4. ΔΗΛΩΘΕΙΣΕΣ ΔΑΠΑΝΕΣ'!$AB$3:$AB$1005,E13,'Φ4. ΔΗΛΩΘΕΙΣΕΣ ΔΑΠΑΝΕΣ'!$AC$3:$AC$1005)</f>
        <v>0</v>
      </c>
      <c r="M13" s="185">
        <f>SUMIF('Φ4. ΔΗΛΩΘΕΙΣΕΣ ΔΑΠΑΝΕΣ'!$AB$3:$AB$1005,E13,'Φ4. ΔΗΛΩΘΕΙΣΕΣ ΔΑΠΑΝΕΣ'!$AA$3:$AA$1005)</f>
        <v>0</v>
      </c>
      <c r="N13" s="197">
        <f>SUMIF('Φ4. ΔΗΛΩΘΕΙΣΕΣ ΔΑΠΑΝΕΣ'!$AB$3:$AB$1005,E13,'Φ4. ΔΗΛΩΘΕΙΣΕΣ ΔΑΠΑΝΕΣ'!$AE$3:$AE$1005)</f>
        <v>0</v>
      </c>
      <c r="O13" s="57">
        <f>SUMIF('Φ4. ΔΗΛΩΘΕΙΣΕΣ ΔΑΠΑΝΕΣ'!$AB$3:$AB$1005,E13,'Φ4. ΔΗΛΩΘΕΙΣΕΣ ΔΑΠΑΝΕΣ'!$AD$3:$AD$1005)</f>
        <v>0</v>
      </c>
      <c r="P13" s="173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47">
        <f>+'Φ2. ΜΕΛΗ ΟΜΑΔΑΣ'!A12</f>
        <v>10</v>
      </c>
      <c r="AC13" s="48" t="str">
        <f>IF('Φ2. ΜΕΛΗ ΟΜΑΔΑΣ'!B12="","",('Φ2. ΜΕΛΗ ΟΜΑΔΑΣ'!B12))</f>
        <v/>
      </c>
      <c r="AD13" s="46">
        <f>+'Φ2. ΜΕΛΗ ΟΜΑΔΑΣ'!C12</f>
        <v>0</v>
      </c>
      <c r="AE13" s="45"/>
      <c r="AF13" s="45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154"/>
      <c r="BB13" s="154"/>
      <c r="BC13" s="154"/>
      <c r="BD13" s="154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</row>
    <row r="14" spans="1:348" s="5" customFormat="1" ht="31.9" customHeight="1" x14ac:dyDescent="0.25">
      <c r="A14" s="172">
        <f t="shared" si="1"/>
        <v>9</v>
      </c>
      <c r="B14" s="151" t="s">
        <v>156</v>
      </c>
      <c r="C14" s="151"/>
      <c r="D14" s="163"/>
      <c r="E14" s="164"/>
      <c r="F14" s="165"/>
      <c r="G14" s="165"/>
      <c r="H14" s="166"/>
      <c r="I14" s="166"/>
      <c r="J14" s="162"/>
      <c r="K14" s="162"/>
      <c r="L14" s="201">
        <f>SUMIF('Φ4. ΔΗΛΩΘΕΙΣΕΣ ΔΑΠΑΝΕΣ'!$AB$3:$AB$1005,E14,'Φ4. ΔΗΛΩΘΕΙΣΕΣ ΔΑΠΑΝΕΣ'!$AC$3:$AC$1005)</f>
        <v>0</v>
      </c>
      <c r="M14" s="185">
        <f>SUMIF('Φ4. ΔΗΛΩΘΕΙΣΕΣ ΔΑΠΑΝΕΣ'!$AB$3:$AB$1005,E14,'Φ4. ΔΗΛΩΘΕΙΣΕΣ ΔΑΠΑΝΕΣ'!$AA$3:$AA$1005)</f>
        <v>0</v>
      </c>
      <c r="N14" s="197">
        <f>SUMIF('Φ4. ΔΗΛΩΘΕΙΣΕΣ ΔΑΠΑΝΕΣ'!$AB$3:$AB$1005,E14,'Φ4. ΔΗΛΩΘΕΙΣΕΣ ΔΑΠΑΝΕΣ'!$AE$3:$AE$1005)</f>
        <v>0</v>
      </c>
      <c r="O14" s="57">
        <f>SUMIF('Φ4. ΔΗΛΩΘΕΙΣΕΣ ΔΑΠΑΝΕΣ'!$AB$3:$AB$1005,E14,'Φ4. ΔΗΛΩΘΕΙΣΕΣ ΔΑΠΑΝΕΣ'!$AD$3:$AD$1005)</f>
        <v>0</v>
      </c>
      <c r="P14" s="173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47">
        <f>+'Φ2. ΜΕΛΗ ΟΜΑΔΑΣ'!A13</f>
        <v>11</v>
      </c>
      <c r="AC14" s="48" t="str">
        <f>IF('Φ2. ΜΕΛΗ ΟΜΑΔΑΣ'!B13="","",('Φ2. ΜΕΛΗ ΟΜΑΔΑΣ'!B13))</f>
        <v/>
      </c>
      <c r="AD14" s="46">
        <f>+'Φ2. ΜΕΛΗ ΟΜΑΔΑΣ'!C13</f>
        <v>0</v>
      </c>
      <c r="AE14" s="8"/>
      <c r="AF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154"/>
      <c r="BB14" s="154"/>
      <c r="BC14" s="154"/>
      <c r="BD14" s="154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</row>
    <row r="15" spans="1:348" s="5" customFormat="1" ht="31.9" customHeight="1" x14ac:dyDescent="0.25">
      <c r="A15" s="172">
        <f t="shared" si="1"/>
        <v>10</v>
      </c>
      <c r="B15" s="151" t="s">
        <v>156</v>
      </c>
      <c r="C15" s="151"/>
      <c r="D15" s="163"/>
      <c r="E15" s="164"/>
      <c r="F15" s="165"/>
      <c r="G15" s="165"/>
      <c r="H15" s="166"/>
      <c r="I15" s="166"/>
      <c r="J15" s="162"/>
      <c r="K15" s="162"/>
      <c r="L15" s="201">
        <f>SUMIF('Φ4. ΔΗΛΩΘΕΙΣΕΣ ΔΑΠΑΝΕΣ'!$AB$3:$AB$1005,E15,'Φ4. ΔΗΛΩΘΕΙΣΕΣ ΔΑΠΑΝΕΣ'!$AC$3:$AC$1005)</f>
        <v>0</v>
      </c>
      <c r="M15" s="185">
        <f>SUMIF('Φ4. ΔΗΛΩΘΕΙΣΕΣ ΔΑΠΑΝΕΣ'!$AB$3:$AB$1005,E15,'Φ4. ΔΗΛΩΘΕΙΣΕΣ ΔΑΠΑΝΕΣ'!$AA$3:$AA$1005)</f>
        <v>0</v>
      </c>
      <c r="N15" s="197">
        <f>SUMIF('Φ4. ΔΗΛΩΘΕΙΣΕΣ ΔΑΠΑΝΕΣ'!$AB$3:$AB$1005,E15,'Φ4. ΔΗΛΩΘΕΙΣΕΣ ΔΑΠΑΝΕΣ'!$AE$3:$AE$1005)</f>
        <v>0</v>
      </c>
      <c r="O15" s="57">
        <f>SUMIF('Φ4. ΔΗΛΩΘΕΙΣΕΣ ΔΑΠΑΝΕΣ'!$AB$3:$AB$1005,E15,'Φ4. ΔΗΛΩΘΕΙΣΕΣ ΔΑΠΑΝΕΣ'!$AD$3:$AD$1005)</f>
        <v>0</v>
      </c>
      <c r="P15" s="173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47">
        <f>+'Φ2. ΜΕΛΗ ΟΜΑΔΑΣ'!A14</f>
        <v>12</v>
      </c>
      <c r="AC15" s="48" t="str">
        <f>IF('Φ2. ΜΕΛΗ ΟΜΑΔΑΣ'!B14="","",('Φ2. ΜΕΛΗ ΟΜΑΔΑΣ'!B14))</f>
        <v/>
      </c>
      <c r="AD15" s="46">
        <f>+'Φ2. ΜΕΛΗ ΟΜΑΔΑΣ'!C14</f>
        <v>0</v>
      </c>
      <c r="AE15" s="8"/>
      <c r="AF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154"/>
      <c r="BB15" s="154"/>
      <c r="BC15" s="154"/>
      <c r="BD15" s="154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</row>
    <row r="16" spans="1:348" s="5" customFormat="1" ht="31.9" customHeight="1" x14ac:dyDescent="0.25">
      <c r="A16" s="172">
        <f t="shared" si="1"/>
        <v>11</v>
      </c>
      <c r="B16" s="151" t="s">
        <v>156</v>
      </c>
      <c r="C16" s="151"/>
      <c r="D16" s="163"/>
      <c r="E16" s="164"/>
      <c r="F16" s="165"/>
      <c r="G16" s="165"/>
      <c r="H16" s="166"/>
      <c r="I16" s="166"/>
      <c r="J16" s="162"/>
      <c r="K16" s="162"/>
      <c r="L16" s="201">
        <f>SUMIF('Φ4. ΔΗΛΩΘΕΙΣΕΣ ΔΑΠΑΝΕΣ'!$AB$3:$AB$1005,E16,'Φ4. ΔΗΛΩΘΕΙΣΕΣ ΔΑΠΑΝΕΣ'!$AC$3:$AC$1005)</f>
        <v>0</v>
      </c>
      <c r="M16" s="185">
        <f>SUMIF('Φ4. ΔΗΛΩΘΕΙΣΕΣ ΔΑΠΑΝΕΣ'!$AB$3:$AB$1005,E16,'Φ4. ΔΗΛΩΘΕΙΣΕΣ ΔΑΠΑΝΕΣ'!$AA$3:$AA$1005)</f>
        <v>0</v>
      </c>
      <c r="N16" s="197">
        <f>SUMIF('Φ4. ΔΗΛΩΘΕΙΣΕΣ ΔΑΠΑΝΕΣ'!$AB$3:$AB$1005,E16,'Φ4. ΔΗΛΩΘΕΙΣΕΣ ΔΑΠΑΝΕΣ'!$AE$3:$AE$1005)</f>
        <v>0</v>
      </c>
      <c r="O16" s="57">
        <f>SUMIF('Φ4. ΔΗΛΩΘΕΙΣΕΣ ΔΑΠΑΝΕΣ'!$AB$3:$AB$1005,E16,'Φ4. ΔΗΛΩΘΕΙΣΕΣ ΔΑΠΑΝΕΣ'!$AD$3:$AD$1005)</f>
        <v>0</v>
      </c>
      <c r="P16" s="173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47">
        <f>+'Φ2. ΜΕΛΗ ΟΜΑΔΑΣ'!A15</f>
        <v>13</v>
      </c>
      <c r="AC16" s="48" t="str">
        <f>IF('Φ2. ΜΕΛΗ ΟΜΑΔΑΣ'!B15="","",('Φ2. ΜΕΛΗ ΟΜΑΔΑΣ'!B15))</f>
        <v/>
      </c>
      <c r="AD16" s="46">
        <f>+'Φ2. ΜΕΛΗ ΟΜΑΔΑΣ'!C15</f>
        <v>0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154"/>
      <c r="BB16" s="154"/>
      <c r="BC16" s="154"/>
      <c r="BD16" s="154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</row>
    <row r="17" spans="1:348" s="5" customFormat="1" ht="31.9" customHeight="1" x14ac:dyDescent="0.25">
      <c r="A17" s="172">
        <f t="shared" si="1"/>
        <v>12</v>
      </c>
      <c r="B17" s="151" t="s">
        <v>156</v>
      </c>
      <c r="C17" s="151"/>
      <c r="D17" s="163"/>
      <c r="E17" s="164"/>
      <c r="F17" s="165"/>
      <c r="G17" s="165"/>
      <c r="H17" s="166"/>
      <c r="I17" s="166"/>
      <c r="J17" s="162"/>
      <c r="K17" s="162"/>
      <c r="L17" s="201">
        <f>SUMIF('Φ4. ΔΗΛΩΘΕΙΣΕΣ ΔΑΠΑΝΕΣ'!$AB$3:$AB$1005,E17,'Φ4. ΔΗΛΩΘΕΙΣΕΣ ΔΑΠΑΝΕΣ'!$AC$3:$AC$1005)</f>
        <v>0</v>
      </c>
      <c r="M17" s="185">
        <f>SUMIF('Φ4. ΔΗΛΩΘΕΙΣΕΣ ΔΑΠΑΝΕΣ'!$AB$3:$AB$1005,E17,'Φ4. ΔΗΛΩΘΕΙΣΕΣ ΔΑΠΑΝΕΣ'!$AA$3:$AA$1005)</f>
        <v>0</v>
      </c>
      <c r="N17" s="197">
        <f>SUMIF('Φ4. ΔΗΛΩΘΕΙΣΕΣ ΔΑΠΑΝΕΣ'!$AB$3:$AB$1005,E17,'Φ4. ΔΗΛΩΘΕΙΣΕΣ ΔΑΠΑΝΕΣ'!$AE$3:$AE$1005)</f>
        <v>0</v>
      </c>
      <c r="O17" s="57">
        <f>SUMIF('Φ4. ΔΗΛΩΘΕΙΣΕΣ ΔΑΠΑΝΕΣ'!$AB$3:$AB$1005,E17,'Φ4. ΔΗΛΩΘΕΙΣΕΣ ΔΑΠΑΝΕΣ'!$AD$3:$AD$1005)</f>
        <v>0</v>
      </c>
      <c r="P17" s="173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47">
        <f>+'Φ2. ΜΕΛΗ ΟΜΑΔΑΣ'!A16</f>
        <v>14</v>
      </c>
      <c r="AC17" s="48" t="str">
        <f>IF('Φ2. ΜΕΛΗ ΟΜΑΔΑΣ'!B16="","",('Φ2. ΜΕΛΗ ΟΜΑΔΑΣ'!B16))</f>
        <v/>
      </c>
      <c r="AD17" s="46">
        <f>+'Φ2. ΜΕΛΗ ΟΜΑΔΑΣ'!C16</f>
        <v>0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154"/>
      <c r="BB17" s="154"/>
      <c r="BC17" s="154"/>
      <c r="BD17" s="154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</row>
    <row r="18" spans="1:348" s="5" customFormat="1" ht="31.9" customHeight="1" x14ac:dyDescent="0.25">
      <c r="A18" s="172">
        <f t="shared" si="1"/>
        <v>13</v>
      </c>
      <c r="B18" s="151" t="s">
        <v>156</v>
      </c>
      <c r="C18" s="151"/>
      <c r="D18" s="163"/>
      <c r="E18" s="164"/>
      <c r="F18" s="165"/>
      <c r="G18" s="165"/>
      <c r="H18" s="166"/>
      <c r="I18" s="166"/>
      <c r="J18" s="162"/>
      <c r="K18" s="162"/>
      <c r="L18" s="201">
        <f>SUMIF('Φ4. ΔΗΛΩΘΕΙΣΕΣ ΔΑΠΑΝΕΣ'!$AB$3:$AB$1005,E18,'Φ4. ΔΗΛΩΘΕΙΣΕΣ ΔΑΠΑΝΕΣ'!$AC$3:$AC$1005)</f>
        <v>0</v>
      </c>
      <c r="M18" s="185">
        <f>SUMIF('Φ4. ΔΗΛΩΘΕΙΣΕΣ ΔΑΠΑΝΕΣ'!$AB$3:$AB$1005,E18,'Φ4. ΔΗΛΩΘΕΙΣΕΣ ΔΑΠΑΝΕΣ'!$AA$3:$AA$1005)</f>
        <v>0</v>
      </c>
      <c r="N18" s="197">
        <f>SUMIF('Φ4. ΔΗΛΩΘΕΙΣΕΣ ΔΑΠΑΝΕΣ'!$AB$3:$AB$1005,E18,'Φ4. ΔΗΛΩΘΕΙΣΕΣ ΔΑΠΑΝΕΣ'!$AE$3:$AE$1005)</f>
        <v>0</v>
      </c>
      <c r="O18" s="57">
        <f>SUMIF('Φ4. ΔΗΛΩΘΕΙΣΕΣ ΔΑΠΑΝΕΣ'!$AB$3:$AB$1005,E18,'Φ4. ΔΗΛΩΘΕΙΣΕΣ ΔΑΠΑΝΕΣ'!$AD$3:$AD$1005)</f>
        <v>0</v>
      </c>
      <c r="P18" s="173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47">
        <f>+'Φ2. ΜΕΛΗ ΟΜΑΔΑΣ'!A17</f>
        <v>15</v>
      </c>
      <c r="AC18" s="48" t="str">
        <f>IF('Φ2. ΜΕΛΗ ΟΜΑΔΑΣ'!B17="","",('Φ2. ΜΕΛΗ ΟΜΑΔΑΣ'!B17))</f>
        <v/>
      </c>
      <c r="AD18" s="46">
        <f>+'Φ2. ΜΕΛΗ ΟΜΑΔΑΣ'!C17</f>
        <v>0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154"/>
      <c r="BB18" s="154"/>
      <c r="BC18" s="154"/>
      <c r="BD18" s="154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</row>
    <row r="19" spans="1:348" s="5" customFormat="1" ht="31.9" customHeight="1" x14ac:dyDescent="0.25">
      <c r="A19" s="172">
        <f t="shared" si="1"/>
        <v>14</v>
      </c>
      <c r="B19" s="151" t="s">
        <v>156</v>
      </c>
      <c r="C19" s="151"/>
      <c r="D19" s="163"/>
      <c r="E19" s="164"/>
      <c r="F19" s="165"/>
      <c r="G19" s="165"/>
      <c r="H19" s="166"/>
      <c r="I19" s="166"/>
      <c r="J19" s="162"/>
      <c r="K19" s="162"/>
      <c r="L19" s="201">
        <f>SUMIF('Φ4. ΔΗΛΩΘΕΙΣΕΣ ΔΑΠΑΝΕΣ'!$AB$3:$AB$1005,E19,'Φ4. ΔΗΛΩΘΕΙΣΕΣ ΔΑΠΑΝΕΣ'!$AC$3:$AC$1005)</f>
        <v>0</v>
      </c>
      <c r="M19" s="185">
        <f>SUMIF('Φ4. ΔΗΛΩΘΕΙΣΕΣ ΔΑΠΑΝΕΣ'!$AB$3:$AB$1005,E19,'Φ4. ΔΗΛΩΘΕΙΣΕΣ ΔΑΠΑΝΕΣ'!$AA$3:$AA$1005)</f>
        <v>0</v>
      </c>
      <c r="N19" s="197">
        <f>SUMIF('Φ4. ΔΗΛΩΘΕΙΣΕΣ ΔΑΠΑΝΕΣ'!$AB$3:$AB$1005,E19,'Φ4. ΔΗΛΩΘΕΙΣΕΣ ΔΑΠΑΝΕΣ'!$AE$3:$AE$1005)</f>
        <v>0</v>
      </c>
      <c r="O19" s="57">
        <f>SUMIF('Φ4. ΔΗΛΩΘΕΙΣΕΣ ΔΑΠΑΝΕΣ'!$AB$3:$AB$1005,E19,'Φ4. ΔΗΛΩΘΕΙΣΕΣ ΔΑΠΑΝΕΣ'!$AD$3:$AD$1005)</f>
        <v>0</v>
      </c>
      <c r="P19" s="173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47">
        <f>+'Φ2. ΜΕΛΗ ΟΜΑΔΑΣ'!A18</f>
        <v>16</v>
      </c>
      <c r="AC19" s="48" t="str">
        <f>IF('Φ2. ΜΕΛΗ ΟΜΑΔΑΣ'!B18="","",('Φ2. ΜΕΛΗ ΟΜΑΔΑΣ'!B18))</f>
        <v/>
      </c>
      <c r="AD19" s="46">
        <f>+'Φ2. ΜΕΛΗ ΟΜΑΔΑΣ'!C18</f>
        <v>0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154"/>
      <c r="BB19" s="154"/>
      <c r="BC19" s="154"/>
      <c r="BD19" s="154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</row>
    <row r="20" spans="1:348" s="5" customFormat="1" ht="31.9" customHeight="1" x14ac:dyDescent="0.25">
      <c r="A20" s="172">
        <f t="shared" si="1"/>
        <v>15</v>
      </c>
      <c r="B20" s="151" t="s">
        <v>156</v>
      </c>
      <c r="C20" s="151"/>
      <c r="D20" s="163"/>
      <c r="E20" s="164"/>
      <c r="F20" s="165"/>
      <c r="G20" s="165"/>
      <c r="H20" s="166"/>
      <c r="I20" s="166"/>
      <c r="J20" s="162"/>
      <c r="K20" s="162"/>
      <c r="L20" s="201">
        <f>SUMIF('Φ4. ΔΗΛΩΘΕΙΣΕΣ ΔΑΠΑΝΕΣ'!$AB$3:$AB$1005,E20,'Φ4. ΔΗΛΩΘΕΙΣΕΣ ΔΑΠΑΝΕΣ'!$AC$3:$AC$1005)</f>
        <v>0</v>
      </c>
      <c r="M20" s="185">
        <f>SUMIF('Φ4. ΔΗΛΩΘΕΙΣΕΣ ΔΑΠΑΝΕΣ'!$AB$3:$AB$1005,E20,'Φ4. ΔΗΛΩΘΕΙΣΕΣ ΔΑΠΑΝΕΣ'!$AA$3:$AA$1005)</f>
        <v>0</v>
      </c>
      <c r="N20" s="197">
        <f>SUMIF('Φ4. ΔΗΛΩΘΕΙΣΕΣ ΔΑΠΑΝΕΣ'!$AB$3:$AB$1005,E20,'Φ4. ΔΗΛΩΘΕΙΣΕΣ ΔΑΠΑΝΕΣ'!$AE$3:$AE$1005)</f>
        <v>0</v>
      </c>
      <c r="O20" s="57">
        <f>SUMIF('Φ4. ΔΗΛΩΘΕΙΣΕΣ ΔΑΠΑΝΕΣ'!$AB$3:$AB$1005,E20,'Φ4. ΔΗΛΩΘΕΙΣΕΣ ΔΑΠΑΝΕΣ'!$AD$3:$AD$1005)</f>
        <v>0</v>
      </c>
      <c r="P20" s="173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47">
        <f>+'Φ2. ΜΕΛΗ ΟΜΑΔΑΣ'!A19</f>
        <v>17</v>
      </c>
      <c r="AC20" s="48" t="str">
        <f>IF('Φ2. ΜΕΛΗ ΟΜΑΔΑΣ'!B19="","",('Φ2. ΜΕΛΗ ΟΜΑΔΑΣ'!B19))</f>
        <v/>
      </c>
      <c r="AD20" s="46">
        <f>+'Φ2. ΜΕΛΗ ΟΜΑΔΑΣ'!C19</f>
        <v>0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154"/>
      <c r="BB20" s="154"/>
      <c r="BC20" s="154"/>
      <c r="BD20" s="154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</row>
    <row r="21" spans="1:348" s="5" customFormat="1" ht="31.9" customHeight="1" x14ac:dyDescent="0.25">
      <c r="A21" s="172">
        <f t="shared" si="1"/>
        <v>16</v>
      </c>
      <c r="B21" s="151" t="s">
        <v>156</v>
      </c>
      <c r="C21" s="151"/>
      <c r="D21" s="163"/>
      <c r="E21" s="164"/>
      <c r="F21" s="165"/>
      <c r="G21" s="165"/>
      <c r="H21" s="166"/>
      <c r="I21" s="166"/>
      <c r="J21" s="162"/>
      <c r="K21" s="162"/>
      <c r="L21" s="201">
        <f>SUMIF('Φ4. ΔΗΛΩΘΕΙΣΕΣ ΔΑΠΑΝΕΣ'!$AB$3:$AB$1005,E21,'Φ4. ΔΗΛΩΘΕΙΣΕΣ ΔΑΠΑΝΕΣ'!$AC$3:$AC$1005)</f>
        <v>0</v>
      </c>
      <c r="M21" s="185">
        <f>SUMIF('Φ4. ΔΗΛΩΘΕΙΣΕΣ ΔΑΠΑΝΕΣ'!$AB$3:$AB$1005,E21,'Φ4. ΔΗΛΩΘΕΙΣΕΣ ΔΑΠΑΝΕΣ'!$AA$3:$AA$1005)</f>
        <v>0</v>
      </c>
      <c r="N21" s="197">
        <f>SUMIF('Φ4. ΔΗΛΩΘΕΙΣΕΣ ΔΑΠΑΝΕΣ'!$AB$3:$AB$1005,E21,'Φ4. ΔΗΛΩΘΕΙΣΕΣ ΔΑΠΑΝΕΣ'!$AE$3:$AE$1005)</f>
        <v>0</v>
      </c>
      <c r="O21" s="57">
        <f>SUMIF('Φ4. ΔΗΛΩΘΕΙΣΕΣ ΔΑΠΑΝΕΣ'!$AB$3:$AB$1005,E21,'Φ4. ΔΗΛΩΘΕΙΣΕΣ ΔΑΠΑΝΕΣ'!$AD$3:$AD$1005)</f>
        <v>0</v>
      </c>
      <c r="P21" s="173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47">
        <f>+'Φ2. ΜΕΛΗ ΟΜΑΔΑΣ'!A20</f>
        <v>18</v>
      </c>
      <c r="AC21" s="48" t="str">
        <f>IF('Φ2. ΜΕΛΗ ΟΜΑΔΑΣ'!B20="","",('Φ2. ΜΕΛΗ ΟΜΑΔΑΣ'!B20))</f>
        <v/>
      </c>
      <c r="AD21" s="46">
        <f>+'Φ2. ΜΕΛΗ ΟΜΑΔΑΣ'!C20</f>
        <v>0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154"/>
      <c r="BB21" s="154"/>
      <c r="BC21" s="154"/>
      <c r="BD21" s="154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</row>
    <row r="22" spans="1:348" s="5" customFormat="1" ht="31.9" customHeight="1" x14ac:dyDescent="0.25">
      <c r="A22" s="172">
        <f t="shared" si="1"/>
        <v>17</v>
      </c>
      <c r="B22" s="151" t="s">
        <v>156</v>
      </c>
      <c r="C22" s="151"/>
      <c r="D22" s="163"/>
      <c r="E22" s="164"/>
      <c r="F22" s="165"/>
      <c r="G22" s="165"/>
      <c r="H22" s="166"/>
      <c r="I22" s="166"/>
      <c r="J22" s="162"/>
      <c r="K22" s="162"/>
      <c r="L22" s="201">
        <f>SUMIF('Φ4. ΔΗΛΩΘΕΙΣΕΣ ΔΑΠΑΝΕΣ'!$AB$3:$AB$1005,E22,'Φ4. ΔΗΛΩΘΕΙΣΕΣ ΔΑΠΑΝΕΣ'!$AC$3:$AC$1005)</f>
        <v>0</v>
      </c>
      <c r="M22" s="185">
        <f>SUMIF('Φ4. ΔΗΛΩΘΕΙΣΕΣ ΔΑΠΑΝΕΣ'!$AB$3:$AB$1005,E22,'Φ4. ΔΗΛΩΘΕΙΣΕΣ ΔΑΠΑΝΕΣ'!$AA$3:$AA$1005)</f>
        <v>0</v>
      </c>
      <c r="N22" s="197">
        <f>SUMIF('Φ4. ΔΗΛΩΘΕΙΣΕΣ ΔΑΠΑΝΕΣ'!$AB$3:$AB$1005,E22,'Φ4. ΔΗΛΩΘΕΙΣΕΣ ΔΑΠΑΝΕΣ'!$AE$3:$AE$1005)</f>
        <v>0</v>
      </c>
      <c r="O22" s="57">
        <f>SUMIF('Φ4. ΔΗΛΩΘΕΙΣΕΣ ΔΑΠΑΝΕΣ'!$AB$3:$AB$1005,E22,'Φ4. ΔΗΛΩΘΕΙΣΕΣ ΔΑΠΑΝΕΣ'!$AD$3:$AD$1005)</f>
        <v>0</v>
      </c>
      <c r="P22" s="173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47">
        <f>+'Φ2. ΜΕΛΗ ΟΜΑΔΑΣ'!A21</f>
        <v>19</v>
      </c>
      <c r="AC22" s="48" t="str">
        <f>IF('Φ2. ΜΕΛΗ ΟΜΑΔΑΣ'!B21="","",('Φ2. ΜΕΛΗ ΟΜΑΔΑΣ'!B21))</f>
        <v/>
      </c>
      <c r="AD22" s="46">
        <f>+'Φ2. ΜΕΛΗ ΟΜΑΔΑΣ'!C21</f>
        <v>0</v>
      </c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154"/>
      <c r="BB22" s="154"/>
      <c r="BC22" s="154"/>
      <c r="BD22" s="154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</row>
    <row r="23" spans="1:348" s="5" customFormat="1" ht="31.9" customHeight="1" x14ac:dyDescent="0.25">
      <c r="A23" s="172">
        <f t="shared" si="1"/>
        <v>18</v>
      </c>
      <c r="B23" s="151" t="s">
        <v>156</v>
      </c>
      <c r="C23" s="151"/>
      <c r="D23" s="163"/>
      <c r="E23" s="164"/>
      <c r="F23" s="165"/>
      <c r="G23" s="165"/>
      <c r="H23" s="166"/>
      <c r="I23" s="166"/>
      <c r="J23" s="162"/>
      <c r="K23" s="162"/>
      <c r="L23" s="201">
        <f>SUMIF('Φ4. ΔΗΛΩΘΕΙΣΕΣ ΔΑΠΑΝΕΣ'!$AB$3:$AB$1005,E23,'Φ4. ΔΗΛΩΘΕΙΣΕΣ ΔΑΠΑΝΕΣ'!$AC$3:$AC$1005)</f>
        <v>0</v>
      </c>
      <c r="M23" s="185">
        <f>SUMIF('Φ4. ΔΗΛΩΘΕΙΣΕΣ ΔΑΠΑΝΕΣ'!$AB$3:$AB$1005,E23,'Φ4. ΔΗΛΩΘΕΙΣΕΣ ΔΑΠΑΝΕΣ'!$AA$3:$AA$1005)</f>
        <v>0</v>
      </c>
      <c r="N23" s="197">
        <f>SUMIF('Φ4. ΔΗΛΩΘΕΙΣΕΣ ΔΑΠΑΝΕΣ'!$AB$3:$AB$1005,E23,'Φ4. ΔΗΛΩΘΕΙΣΕΣ ΔΑΠΑΝΕΣ'!$AE$3:$AE$1005)</f>
        <v>0</v>
      </c>
      <c r="O23" s="57">
        <f>SUMIF('Φ4. ΔΗΛΩΘΕΙΣΕΣ ΔΑΠΑΝΕΣ'!$AB$3:$AB$1005,E23,'Φ4. ΔΗΛΩΘΕΙΣΕΣ ΔΑΠΑΝΕΣ'!$AD$3:$AD$1005)</f>
        <v>0</v>
      </c>
      <c r="P23" s="173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47">
        <f>+'Φ2. ΜΕΛΗ ΟΜΑΔΑΣ'!A22</f>
        <v>20</v>
      </c>
      <c r="AC23" s="48" t="str">
        <f>IF('Φ2. ΜΕΛΗ ΟΜΑΔΑΣ'!B22="","",('Φ2. ΜΕΛΗ ΟΜΑΔΑΣ'!B22))</f>
        <v/>
      </c>
      <c r="AD23" s="46">
        <f>+'Φ2. ΜΕΛΗ ΟΜΑΔΑΣ'!C22</f>
        <v>0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154"/>
      <c r="BB23" s="154"/>
      <c r="BC23" s="154"/>
      <c r="BD23" s="154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</row>
    <row r="24" spans="1:348" s="5" customFormat="1" ht="31.9" customHeight="1" x14ac:dyDescent="0.25">
      <c r="A24" s="172">
        <f t="shared" si="1"/>
        <v>19</v>
      </c>
      <c r="B24" s="151" t="s">
        <v>156</v>
      </c>
      <c r="C24" s="151"/>
      <c r="D24" s="163"/>
      <c r="E24" s="164"/>
      <c r="F24" s="165"/>
      <c r="G24" s="165"/>
      <c r="H24" s="166"/>
      <c r="I24" s="166"/>
      <c r="J24" s="162"/>
      <c r="K24" s="162"/>
      <c r="L24" s="201">
        <f>SUMIF('Φ4. ΔΗΛΩΘΕΙΣΕΣ ΔΑΠΑΝΕΣ'!$AB$3:$AB$1005,E24,'Φ4. ΔΗΛΩΘΕΙΣΕΣ ΔΑΠΑΝΕΣ'!$AC$3:$AC$1005)</f>
        <v>0</v>
      </c>
      <c r="M24" s="185">
        <f>SUMIF('Φ4. ΔΗΛΩΘΕΙΣΕΣ ΔΑΠΑΝΕΣ'!$AB$3:$AB$1005,E24,'Φ4. ΔΗΛΩΘΕΙΣΕΣ ΔΑΠΑΝΕΣ'!$AA$3:$AA$1005)</f>
        <v>0</v>
      </c>
      <c r="N24" s="197">
        <f>SUMIF('Φ4. ΔΗΛΩΘΕΙΣΕΣ ΔΑΠΑΝΕΣ'!$AB$3:$AB$1005,E24,'Φ4. ΔΗΛΩΘΕΙΣΕΣ ΔΑΠΑΝΕΣ'!$AE$3:$AE$1005)</f>
        <v>0</v>
      </c>
      <c r="O24" s="57">
        <f>SUMIF('Φ4. ΔΗΛΩΘΕΙΣΕΣ ΔΑΠΑΝΕΣ'!$AB$3:$AB$1005,E24,'Φ4. ΔΗΛΩΘΕΙΣΕΣ ΔΑΠΑΝΕΣ'!$AD$3:$AD$1005)</f>
        <v>0</v>
      </c>
      <c r="P24" s="173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47">
        <f>+'Φ2. ΜΕΛΗ ΟΜΑΔΑΣ'!A23</f>
        <v>21</v>
      </c>
      <c r="AC24" s="48" t="str">
        <f>IF('Φ2. ΜΕΛΗ ΟΜΑΔΑΣ'!B23="","",('Φ2. ΜΕΛΗ ΟΜΑΔΑΣ'!B23))</f>
        <v/>
      </c>
      <c r="AD24" s="46">
        <f>+'Φ2. ΜΕΛΗ ΟΜΑΔΑΣ'!C23</f>
        <v>0</v>
      </c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154"/>
      <c r="BB24" s="154"/>
      <c r="BC24" s="154"/>
      <c r="BD24" s="154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</row>
    <row r="25" spans="1:348" s="5" customFormat="1" ht="31.9" customHeight="1" x14ac:dyDescent="0.25">
      <c r="A25" s="172">
        <f t="shared" si="1"/>
        <v>20</v>
      </c>
      <c r="B25" s="151" t="s">
        <v>156</v>
      </c>
      <c r="C25" s="151"/>
      <c r="D25" s="163"/>
      <c r="E25" s="164"/>
      <c r="F25" s="165"/>
      <c r="G25" s="165"/>
      <c r="H25" s="166"/>
      <c r="I25" s="166"/>
      <c r="J25" s="162"/>
      <c r="K25" s="162"/>
      <c r="L25" s="201">
        <f>SUMIF('Φ4. ΔΗΛΩΘΕΙΣΕΣ ΔΑΠΑΝΕΣ'!$AB$3:$AB$1005,E25,'Φ4. ΔΗΛΩΘΕΙΣΕΣ ΔΑΠΑΝΕΣ'!$AC$3:$AC$1005)</f>
        <v>0</v>
      </c>
      <c r="M25" s="185">
        <f>SUMIF('Φ4. ΔΗΛΩΘΕΙΣΕΣ ΔΑΠΑΝΕΣ'!$AB$3:$AB$1005,E25,'Φ4. ΔΗΛΩΘΕΙΣΕΣ ΔΑΠΑΝΕΣ'!$AA$3:$AA$1005)</f>
        <v>0</v>
      </c>
      <c r="N25" s="197">
        <f>SUMIF('Φ4. ΔΗΛΩΘΕΙΣΕΣ ΔΑΠΑΝΕΣ'!$AB$3:$AB$1005,E25,'Φ4. ΔΗΛΩΘΕΙΣΕΣ ΔΑΠΑΝΕΣ'!$AE$3:$AE$1005)</f>
        <v>0</v>
      </c>
      <c r="O25" s="57">
        <f>SUMIF('Φ4. ΔΗΛΩΘΕΙΣΕΣ ΔΑΠΑΝΕΣ'!$AB$3:$AB$1005,E25,'Φ4. ΔΗΛΩΘΕΙΣΕΣ ΔΑΠΑΝΕΣ'!$AD$3:$AD$1005)</f>
        <v>0</v>
      </c>
      <c r="P25" s="173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47">
        <f>+'Φ2. ΜΕΛΗ ΟΜΑΔΑΣ'!A24</f>
        <v>22</v>
      </c>
      <c r="AC25" s="48" t="str">
        <f>IF('Φ2. ΜΕΛΗ ΟΜΑΔΑΣ'!B24="","",('Φ2. ΜΕΛΗ ΟΜΑΔΑΣ'!B24))</f>
        <v/>
      </c>
      <c r="AD25" s="46">
        <f>+'Φ2. ΜΕΛΗ ΟΜΑΔΑΣ'!C24</f>
        <v>0</v>
      </c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154"/>
      <c r="BB25" s="154"/>
      <c r="BC25" s="154"/>
      <c r="BD25" s="154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</row>
    <row r="26" spans="1:348" s="5" customFormat="1" ht="31.9" customHeight="1" x14ac:dyDescent="0.25">
      <c r="A26" s="172">
        <f t="shared" si="1"/>
        <v>21</v>
      </c>
      <c r="B26" s="151" t="s">
        <v>156</v>
      </c>
      <c r="C26" s="151"/>
      <c r="D26" s="163"/>
      <c r="E26" s="164"/>
      <c r="F26" s="165"/>
      <c r="G26" s="165"/>
      <c r="H26" s="166"/>
      <c r="I26" s="166"/>
      <c r="J26" s="162"/>
      <c r="K26" s="162"/>
      <c r="L26" s="201">
        <f>SUMIF('Φ4. ΔΗΛΩΘΕΙΣΕΣ ΔΑΠΑΝΕΣ'!$AB$3:$AB$1005,E26,'Φ4. ΔΗΛΩΘΕΙΣΕΣ ΔΑΠΑΝΕΣ'!$AC$3:$AC$1005)</f>
        <v>0</v>
      </c>
      <c r="M26" s="185">
        <f>SUMIF('Φ4. ΔΗΛΩΘΕΙΣΕΣ ΔΑΠΑΝΕΣ'!$AB$3:$AB$1005,E26,'Φ4. ΔΗΛΩΘΕΙΣΕΣ ΔΑΠΑΝΕΣ'!$AA$3:$AA$1005)</f>
        <v>0</v>
      </c>
      <c r="N26" s="197">
        <f>SUMIF('Φ4. ΔΗΛΩΘΕΙΣΕΣ ΔΑΠΑΝΕΣ'!$AB$3:$AB$1005,E26,'Φ4. ΔΗΛΩΘΕΙΣΕΣ ΔΑΠΑΝΕΣ'!$AE$3:$AE$1005)</f>
        <v>0</v>
      </c>
      <c r="O26" s="57">
        <f>SUMIF('Φ4. ΔΗΛΩΘΕΙΣΕΣ ΔΑΠΑΝΕΣ'!$AB$3:$AB$1005,E26,'Φ4. ΔΗΛΩΘΕΙΣΕΣ ΔΑΠΑΝΕΣ'!$AD$3:$AD$1005)</f>
        <v>0</v>
      </c>
      <c r="P26" s="173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47">
        <f>+'Φ2. ΜΕΛΗ ΟΜΑΔΑΣ'!A25</f>
        <v>23</v>
      </c>
      <c r="AC26" s="48" t="str">
        <f>IF('Φ2. ΜΕΛΗ ΟΜΑΔΑΣ'!B25="","",('Φ2. ΜΕΛΗ ΟΜΑΔΑΣ'!B25))</f>
        <v/>
      </c>
      <c r="AD26" s="46">
        <f>+'Φ2. ΜΕΛΗ ΟΜΑΔΑΣ'!C25</f>
        <v>0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154"/>
      <c r="BB26" s="154"/>
      <c r="BC26" s="154"/>
      <c r="BD26" s="154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</row>
    <row r="27" spans="1:348" s="5" customFormat="1" ht="31.9" customHeight="1" x14ac:dyDescent="0.25">
      <c r="A27" s="172">
        <f t="shared" si="1"/>
        <v>22</v>
      </c>
      <c r="B27" s="151" t="s">
        <v>156</v>
      </c>
      <c r="C27" s="151"/>
      <c r="D27" s="163"/>
      <c r="E27" s="164"/>
      <c r="F27" s="165"/>
      <c r="G27" s="165"/>
      <c r="H27" s="166"/>
      <c r="I27" s="166"/>
      <c r="J27" s="162"/>
      <c r="K27" s="162"/>
      <c r="L27" s="201">
        <f>SUMIF('Φ4. ΔΗΛΩΘΕΙΣΕΣ ΔΑΠΑΝΕΣ'!$AB$3:$AB$1005,E27,'Φ4. ΔΗΛΩΘΕΙΣΕΣ ΔΑΠΑΝΕΣ'!$AC$3:$AC$1005)</f>
        <v>0</v>
      </c>
      <c r="M27" s="185">
        <f>SUMIF('Φ4. ΔΗΛΩΘΕΙΣΕΣ ΔΑΠΑΝΕΣ'!$AB$3:$AB$1005,E27,'Φ4. ΔΗΛΩΘΕΙΣΕΣ ΔΑΠΑΝΕΣ'!$AA$3:$AA$1005)</f>
        <v>0</v>
      </c>
      <c r="N27" s="197">
        <f>SUMIF('Φ4. ΔΗΛΩΘΕΙΣΕΣ ΔΑΠΑΝΕΣ'!$AB$3:$AB$1005,E27,'Φ4. ΔΗΛΩΘΕΙΣΕΣ ΔΑΠΑΝΕΣ'!$AE$3:$AE$1005)</f>
        <v>0</v>
      </c>
      <c r="O27" s="57">
        <f>SUMIF('Φ4. ΔΗΛΩΘΕΙΣΕΣ ΔΑΠΑΝΕΣ'!$AB$3:$AB$1005,E27,'Φ4. ΔΗΛΩΘΕΙΣΕΣ ΔΑΠΑΝΕΣ'!$AD$3:$AD$1005)</f>
        <v>0</v>
      </c>
      <c r="P27" s="173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47">
        <f>+'Φ2. ΜΕΛΗ ΟΜΑΔΑΣ'!A26</f>
        <v>24</v>
      </c>
      <c r="AC27" s="48" t="str">
        <f>IF('Φ2. ΜΕΛΗ ΟΜΑΔΑΣ'!B26="","",('Φ2. ΜΕΛΗ ΟΜΑΔΑΣ'!B26))</f>
        <v/>
      </c>
      <c r="AD27" s="46">
        <f>+'Φ2. ΜΕΛΗ ΟΜΑΔΑΣ'!C26</f>
        <v>0</v>
      </c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154"/>
      <c r="BB27" s="154"/>
      <c r="BC27" s="154"/>
      <c r="BD27" s="154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</row>
    <row r="28" spans="1:348" s="5" customFormat="1" ht="31.9" customHeight="1" x14ac:dyDescent="0.25">
      <c r="A28" s="172">
        <f t="shared" si="1"/>
        <v>23</v>
      </c>
      <c r="B28" s="151" t="s">
        <v>156</v>
      </c>
      <c r="C28" s="151"/>
      <c r="D28" s="163"/>
      <c r="E28" s="164"/>
      <c r="F28" s="165"/>
      <c r="G28" s="165"/>
      <c r="H28" s="166"/>
      <c r="I28" s="166"/>
      <c r="J28" s="162"/>
      <c r="K28" s="162"/>
      <c r="L28" s="201">
        <f>SUMIF('Φ4. ΔΗΛΩΘΕΙΣΕΣ ΔΑΠΑΝΕΣ'!$AB$3:$AB$1005,E28,'Φ4. ΔΗΛΩΘΕΙΣΕΣ ΔΑΠΑΝΕΣ'!$AC$3:$AC$1005)</f>
        <v>0</v>
      </c>
      <c r="M28" s="185">
        <f>SUMIF('Φ4. ΔΗΛΩΘΕΙΣΕΣ ΔΑΠΑΝΕΣ'!$AB$3:$AB$1005,E28,'Φ4. ΔΗΛΩΘΕΙΣΕΣ ΔΑΠΑΝΕΣ'!$AA$3:$AA$1005)</f>
        <v>0</v>
      </c>
      <c r="N28" s="197">
        <f>SUMIF('Φ4. ΔΗΛΩΘΕΙΣΕΣ ΔΑΠΑΝΕΣ'!$AB$3:$AB$1005,E28,'Φ4. ΔΗΛΩΘΕΙΣΕΣ ΔΑΠΑΝΕΣ'!$AE$3:$AE$1005)</f>
        <v>0</v>
      </c>
      <c r="O28" s="57">
        <f>SUMIF('Φ4. ΔΗΛΩΘΕΙΣΕΣ ΔΑΠΑΝΕΣ'!$AB$3:$AB$1005,E28,'Φ4. ΔΗΛΩΘΕΙΣΕΣ ΔΑΠΑΝΕΣ'!$AD$3:$AD$1005)</f>
        <v>0</v>
      </c>
      <c r="P28" s="173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47">
        <f>+'Φ2. ΜΕΛΗ ΟΜΑΔΑΣ'!A27</f>
        <v>25</v>
      </c>
      <c r="AC28" s="48" t="str">
        <f>IF('Φ2. ΜΕΛΗ ΟΜΑΔΑΣ'!B27="","",('Φ2. ΜΕΛΗ ΟΜΑΔΑΣ'!B27))</f>
        <v/>
      </c>
      <c r="AD28" s="46">
        <f>+'Φ2. ΜΕΛΗ ΟΜΑΔΑΣ'!C27</f>
        <v>0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154"/>
      <c r="BB28" s="154"/>
      <c r="BC28" s="154"/>
      <c r="BD28" s="154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</row>
    <row r="29" spans="1:348" s="5" customFormat="1" ht="31.9" customHeight="1" x14ac:dyDescent="0.25">
      <c r="A29" s="172">
        <f t="shared" si="1"/>
        <v>24</v>
      </c>
      <c r="B29" s="151" t="s">
        <v>156</v>
      </c>
      <c r="C29" s="151"/>
      <c r="D29" s="163"/>
      <c r="E29" s="164"/>
      <c r="F29" s="165"/>
      <c r="G29" s="165"/>
      <c r="H29" s="166"/>
      <c r="I29" s="166"/>
      <c r="J29" s="162"/>
      <c r="K29" s="162"/>
      <c r="L29" s="201">
        <f>SUMIF('Φ4. ΔΗΛΩΘΕΙΣΕΣ ΔΑΠΑΝΕΣ'!$AB$3:$AB$1005,E29,'Φ4. ΔΗΛΩΘΕΙΣΕΣ ΔΑΠΑΝΕΣ'!$AC$3:$AC$1005)</f>
        <v>0</v>
      </c>
      <c r="M29" s="185">
        <f>SUMIF('Φ4. ΔΗΛΩΘΕΙΣΕΣ ΔΑΠΑΝΕΣ'!$AB$3:$AB$1005,E29,'Φ4. ΔΗΛΩΘΕΙΣΕΣ ΔΑΠΑΝΕΣ'!$AA$3:$AA$1005)</f>
        <v>0</v>
      </c>
      <c r="N29" s="197">
        <f>SUMIF('Φ4. ΔΗΛΩΘΕΙΣΕΣ ΔΑΠΑΝΕΣ'!$AB$3:$AB$1005,E29,'Φ4. ΔΗΛΩΘΕΙΣΕΣ ΔΑΠΑΝΕΣ'!$AE$3:$AE$1005)</f>
        <v>0</v>
      </c>
      <c r="O29" s="57">
        <f>SUMIF('Φ4. ΔΗΛΩΘΕΙΣΕΣ ΔΑΠΑΝΕΣ'!$AB$3:$AB$1005,E29,'Φ4. ΔΗΛΩΘΕΙΣΕΣ ΔΑΠΑΝΕΣ'!$AD$3:$AD$1005)</f>
        <v>0</v>
      </c>
      <c r="P29" s="173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47">
        <f>+'Φ2. ΜΕΛΗ ΟΜΑΔΑΣ'!A28</f>
        <v>26</v>
      </c>
      <c r="AC29" s="48" t="str">
        <f>IF('Φ2. ΜΕΛΗ ΟΜΑΔΑΣ'!B28="","",('Φ2. ΜΕΛΗ ΟΜΑΔΑΣ'!B28))</f>
        <v/>
      </c>
      <c r="AD29" s="46">
        <f>+'Φ2. ΜΕΛΗ ΟΜΑΔΑΣ'!C28</f>
        <v>0</v>
      </c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154"/>
      <c r="BB29" s="154"/>
      <c r="BC29" s="154"/>
      <c r="BD29" s="154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</row>
    <row r="30" spans="1:348" s="5" customFormat="1" ht="31.9" customHeight="1" x14ac:dyDescent="0.25">
      <c r="A30" s="172">
        <f t="shared" si="1"/>
        <v>25</v>
      </c>
      <c r="B30" s="151" t="s">
        <v>156</v>
      </c>
      <c r="C30" s="151"/>
      <c r="D30" s="163"/>
      <c r="E30" s="164"/>
      <c r="F30" s="165"/>
      <c r="G30" s="165"/>
      <c r="H30" s="166"/>
      <c r="I30" s="166"/>
      <c r="J30" s="162"/>
      <c r="K30" s="162"/>
      <c r="L30" s="201">
        <f>SUMIF('Φ4. ΔΗΛΩΘΕΙΣΕΣ ΔΑΠΑΝΕΣ'!$AB$3:$AB$1005,E30,'Φ4. ΔΗΛΩΘΕΙΣΕΣ ΔΑΠΑΝΕΣ'!$AC$3:$AC$1005)</f>
        <v>0</v>
      </c>
      <c r="M30" s="185">
        <f>SUMIF('Φ4. ΔΗΛΩΘΕΙΣΕΣ ΔΑΠΑΝΕΣ'!$AB$3:$AB$1005,E30,'Φ4. ΔΗΛΩΘΕΙΣΕΣ ΔΑΠΑΝΕΣ'!$AA$3:$AA$1005)</f>
        <v>0</v>
      </c>
      <c r="N30" s="197">
        <f>SUMIF('Φ4. ΔΗΛΩΘΕΙΣΕΣ ΔΑΠΑΝΕΣ'!$AB$3:$AB$1005,E30,'Φ4. ΔΗΛΩΘΕΙΣΕΣ ΔΑΠΑΝΕΣ'!$AE$3:$AE$1005)</f>
        <v>0</v>
      </c>
      <c r="O30" s="57">
        <f>SUMIF('Φ4. ΔΗΛΩΘΕΙΣΕΣ ΔΑΠΑΝΕΣ'!$AB$3:$AB$1005,E30,'Φ4. ΔΗΛΩΘΕΙΣΕΣ ΔΑΠΑΝΕΣ'!$AD$3:$AD$1005)</f>
        <v>0</v>
      </c>
      <c r="P30" s="173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47">
        <f>+'Φ2. ΜΕΛΗ ΟΜΑΔΑΣ'!A29</f>
        <v>27</v>
      </c>
      <c r="AC30" s="48" t="str">
        <f>IF('Φ2. ΜΕΛΗ ΟΜΑΔΑΣ'!B29="","",('Φ2. ΜΕΛΗ ΟΜΑΔΑΣ'!B29))</f>
        <v/>
      </c>
      <c r="AD30" s="46">
        <f>+'Φ2. ΜΕΛΗ ΟΜΑΔΑΣ'!C29</f>
        <v>0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154"/>
      <c r="BB30" s="154"/>
      <c r="BC30" s="154"/>
      <c r="BD30" s="154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</row>
    <row r="31" spans="1:348" s="5" customFormat="1" ht="31.9" customHeight="1" x14ac:dyDescent="0.25">
      <c r="A31" s="172">
        <f t="shared" si="1"/>
        <v>26</v>
      </c>
      <c r="B31" s="151" t="s">
        <v>156</v>
      </c>
      <c r="C31" s="151"/>
      <c r="D31" s="163"/>
      <c r="E31" s="164"/>
      <c r="F31" s="165"/>
      <c r="G31" s="165"/>
      <c r="H31" s="166"/>
      <c r="I31" s="166"/>
      <c r="J31" s="162"/>
      <c r="K31" s="162"/>
      <c r="L31" s="201">
        <f>SUMIF('Φ4. ΔΗΛΩΘΕΙΣΕΣ ΔΑΠΑΝΕΣ'!$AB$3:$AB$1005,E31,'Φ4. ΔΗΛΩΘΕΙΣΕΣ ΔΑΠΑΝΕΣ'!$AC$3:$AC$1005)</f>
        <v>0</v>
      </c>
      <c r="M31" s="185">
        <f>SUMIF('Φ4. ΔΗΛΩΘΕΙΣΕΣ ΔΑΠΑΝΕΣ'!$AB$3:$AB$1005,E31,'Φ4. ΔΗΛΩΘΕΙΣΕΣ ΔΑΠΑΝΕΣ'!$AA$3:$AA$1005)</f>
        <v>0</v>
      </c>
      <c r="N31" s="197">
        <f>SUMIF('Φ4. ΔΗΛΩΘΕΙΣΕΣ ΔΑΠΑΝΕΣ'!$AB$3:$AB$1005,E31,'Φ4. ΔΗΛΩΘΕΙΣΕΣ ΔΑΠΑΝΕΣ'!$AE$3:$AE$1005)</f>
        <v>0</v>
      </c>
      <c r="O31" s="57">
        <f>SUMIF('Φ4. ΔΗΛΩΘΕΙΣΕΣ ΔΑΠΑΝΕΣ'!$AB$3:$AB$1005,E31,'Φ4. ΔΗΛΩΘΕΙΣΕΣ ΔΑΠΑΝΕΣ'!$AD$3:$AD$1005)</f>
        <v>0</v>
      </c>
      <c r="P31" s="173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47">
        <f>+'Φ2. ΜΕΛΗ ΟΜΑΔΑΣ'!A30</f>
        <v>28</v>
      </c>
      <c r="AC31" s="48" t="str">
        <f>IF('Φ2. ΜΕΛΗ ΟΜΑΔΑΣ'!B30="","",('Φ2. ΜΕΛΗ ΟΜΑΔΑΣ'!B30))</f>
        <v/>
      </c>
      <c r="AD31" s="46">
        <f>+'Φ2. ΜΕΛΗ ΟΜΑΔΑΣ'!C30</f>
        <v>0</v>
      </c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154"/>
      <c r="BB31" s="154"/>
      <c r="BC31" s="154"/>
      <c r="BD31" s="154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</row>
    <row r="32" spans="1:348" s="5" customFormat="1" ht="31.9" customHeight="1" x14ac:dyDescent="0.25">
      <c r="A32" s="172">
        <f t="shared" si="1"/>
        <v>27</v>
      </c>
      <c r="B32" s="151" t="s">
        <v>156</v>
      </c>
      <c r="C32" s="151"/>
      <c r="D32" s="163"/>
      <c r="E32" s="164"/>
      <c r="F32" s="165"/>
      <c r="G32" s="165"/>
      <c r="H32" s="166"/>
      <c r="I32" s="166"/>
      <c r="J32" s="162"/>
      <c r="K32" s="162"/>
      <c r="L32" s="201">
        <f>SUMIF('Φ4. ΔΗΛΩΘΕΙΣΕΣ ΔΑΠΑΝΕΣ'!$AB$3:$AB$1005,E32,'Φ4. ΔΗΛΩΘΕΙΣΕΣ ΔΑΠΑΝΕΣ'!$AC$3:$AC$1005)</f>
        <v>0</v>
      </c>
      <c r="M32" s="185">
        <f>SUMIF('Φ4. ΔΗΛΩΘΕΙΣΕΣ ΔΑΠΑΝΕΣ'!$AB$3:$AB$1005,E32,'Φ4. ΔΗΛΩΘΕΙΣΕΣ ΔΑΠΑΝΕΣ'!$AA$3:$AA$1005)</f>
        <v>0</v>
      </c>
      <c r="N32" s="197">
        <f>SUMIF('Φ4. ΔΗΛΩΘΕΙΣΕΣ ΔΑΠΑΝΕΣ'!$AB$3:$AB$1005,E32,'Φ4. ΔΗΛΩΘΕΙΣΕΣ ΔΑΠΑΝΕΣ'!$AE$3:$AE$1005)</f>
        <v>0</v>
      </c>
      <c r="O32" s="57">
        <f>SUMIF('Φ4. ΔΗΛΩΘΕΙΣΕΣ ΔΑΠΑΝΕΣ'!$AB$3:$AB$1005,E32,'Φ4. ΔΗΛΩΘΕΙΣΕΣ ΔΑΠΑΝΕΣ'!$AD$3:$AD$1005)</f>
        <v>0</v>
      </c>
      <c r="P32" s="173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47">
        <f>+'Φ2. ΜΕΛΗ ΟΜΑΔΑΣ'!A31</f>
        <v>29</v>
      </c>
      <c r="AC32" s="48" t="str">
        <f>IF('Φ2. ΜΕΛΗ ΟΜΑΔΑΣ'!B31="","",('Φ2. ΜΕΛΗ ΟΜΑΔΑΣ'!B31))</f>
        <v/>
      </c>
      <c r="AD32" s="46">
        <f>+'Φ2. ΜΕΛΗ ΟΜΑΔΑΣ'!C31</f>
        <v>0</v>
      </c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154"/>
      <c r="BB32" s="154"/>
      <c r="BC32" s="154"/>
      <c r="BD32" s="154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</row>
    <row r="33" spans="1:348" s="5" customFormat="1" ht="31.9" customHeight="1" x14ac:dyDescent="0.25">
      <c r="A33" s="172">
        <f t="shared" si="1"/>
        <v>28</v>
      </c>
      <c r="B33" s="151" t="s">
        <v>156</v>
      </c>
      <c r="C33" s="151"/>
      <c r="D33" s="163"/>
      <c r="E33" s="164"/>
      <c r="F33" s="165"/>
      <c r="G33" s="165"/>
      <c r="H33" s="166"/>
      <c r="I33" s="166"/>
      <c r="J33" s="162"/>
      <c r="K33" s="162"/>
      <c r="L33" s="201">
        <f>SUMIF('Φ4. ΔΗΛΩΘΕΙΣΕΣ ΔΑΠΑΝΕΣ'!$AB$3:$AB$1005,E33,'Φ4. ΔΗΛΩΘΕΙΣΕΣ ΔΑΠΑΝΕΣ'!$AC$3:$AC$1005)</f>
        <v>0</v>
      </c>
      <c r="M33" s="185">
        <f>SUMIF('Φ4. ΔΗΛΩΘΕΙΣΕΣ ΔΑΠΑΝΕΣ'!$AB$3:$AB$1005,E33,'Φ4. ΔΗΛΩΘΕΙΣΕΣ ΔΑΠΑΝΕΣ'!$AA$3:$AA$1005)</f>
        <v>0</v>
      </c>
      <c r="N33" s="197">
        <f>SUMIF('Φ4. ΔΗΛΩΘΕΙΣΕΣ ΔΑΠΑΝΕΣ'!$AB$3:$AB$1005,E33,'Φ4. ΔΗΛΩΘΕΙΣΕΣ ΔΑΠΑΝΕΣ'!$AE$3:$AE$1005)</f>
        <v>0</v>
      </c>
      <c r="O33" s="57">
        <f>SUMIF('Φ4. ΔΗΛΩΘΕΙΣΕΣ ΔΑΠΑΝΕΣ'!$AB$3:$AB$1005,E33,'Φ4. ΔΗΛΩΘΕΙΣΕΣ ΔΑΠΑΝΕΣ'!$AD$3:$AD$1005)</f>
        <v>0</v>
      </c>
      <c r="P33" s="173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47">
        <f>+'Φ2. ΜΕΛΗ ΟΜΑΔΑΣ'!A32</f>
        <v>30</v>
      </c>
      <c r="AC33" s="48" t="str">
        <f>IF('Φ2. ΜΕΛΗ ΟΜΑΔΑΣ'!B32="","",('Φ2. ΜΕΛΗ ΟΜΑΔΑΣ'!B32))</f>
        <v/>
      </c>
      <c r="AD33" s="46">
        <f>+'Φ2. ΜΕΛΗ ΟΜΑΔΑΣ'!C32</f>
        <v>0</v>
      </c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154"/>
      <c r="BB33" s="154"/>
      <c r="BC33" s="154"/>
      <c r="BD33" s="154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</row>
    <row r="34" spans="1:348" s="5" customFormat="1" ht="31.9" customHeight="1" x14ac:dyDescent="0.25">
      <c r="A34" s="172">
        <f t="shared" si="1"/>
        <v>29</v>
      </c>
      <c r="B34" s="151" t="s">
        <v>156</v>
      </c>
      <c r="C34" s="151"/>
      <c r="D34" s="163"/>
      <c r="E34" s="164"/>
      <c r="F34" s="165"/>
      <c r="G34" s="165"/>
      <c r="H34" s="166"/>
      <c r="I34" s="166"/>
      <c r="J34" s="162"/>
      <c r="K34" s="162"/>
      <c r="L34" s="201">
        <f>SUMIF('Φ4. ΔΗΛΩΘΕΙΣΕΣ ΔΑΠΑΝΕΣ'!$AB$3:$AB$1005,E34,'Φ4. ΔΗΛΩΘΕΙΣΕΣ ΔΑΠΑΝΕΣ'!$AC$3:$AC$1005)</f>
        <v>0</v>
      </c>
      <c r="M34" s="185">
        <f>SUMIF('Φ4. ΔΗΛΩΘΕΙΣΕΣ ΔΑΠΑΝΕΣ'!$AB$3:$AB$1005,E34,'Φ4. ΔΗΛΩΘΕΙΣΕΣ ΔΑΠΑΝΕΣ'!$AA$3:$AA$1005)</f>
        <v>0</v>
      </c>
      <c r="N34" s="197">
        <f>SUMIF('Φ4. ΔΗΛΩΘΕΙΣΕΣ ΔΑΠΑΝΕΣ'!$AB$3:$AB$1005,E34,'Φ4. ΔΗΛΩΘΕΙΣΕΣ ΔΑΠΑΝΕΣ'!$AE$3:$AE$1005)</f>
        <v>0</v>
      </c>
      <c r="O34" s="57">
        <f>SUMIF('Φ4. ΔΗΛΩΘΕΙΣΕΣ ΔΑΠΑΝΕΣ'!$AB$3:$AB$1005,E34,'Φ4. ΔΗΛΩΘΕΙΣΕΣ ΔΑΠΑΝΕΣ'!$AD$3:$AD$1005)</f>
        <v>0</v>
      </c>
      <c r="P34" s="173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47">
        <f>+'Φ2. ΜΕΛΗ ΟΜΑΔΑΣ'!A33</f>
        <v>31</v>
      </c>
      <c r="AC34" s="48" t="str">
        <f>IF('Φ2. ΜΕΛΗ ΟΜΑΔΑΣ'!B33="","",('Φ2. ΜΕΛΗ ΟΜΑΔΑΣ'!B33))</f>
        <v/>
      </c>
      <c r="AD34" s="46">
        <f>+'Φ2. ΜΕΛΗ ΟΜΑΔΑΣ'!C33</f>
        <v>0</v>
      </c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154"/>
      <c r="BB34" s="154"/>
      <c r="BC34" s="154"/>
      <c r="BD34" s="154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</row>
    <row r="35" spans="1:348" s="5" customFormat="1" ht="31.9" customHeight="1" x14ac:dyDescent="0.25">
      <c r="A35" s="172">
        <f t="shared" si="1"/>
        <v>30</v>
      </c>
      <c r="B35" s="151" t="s">
        <v>156</v>
      </c>
      <c r="C35" s="151"/>
      <c r="D35" s="163"/>
      <c r="E35" s="164"/>
      <c r="F35" s="165"/>
      <c r="G35" s="165"/>
      <c r="H35" s="166"/>
      <c r="I35" s="166"/>
      <c r="J35" s="162"/>
      <c r="K35" s="162"/>
      <c r="L35" s="201">
        <f>SUMIF('Φ4. ΔΗΛΩΘΕΙΣΕΣ ΔΑΠΑΝΕΣ'!$AB$3:$AB$1005,E35,'Φ4. ΔΗΛΩΘΕΙΣΕΣ ΔΑΠΑΝΕΣ'!$AC$3:$AC$1005)</f>
        <v>0</v>
      </c>
      <c r="M35" s="185">
        <f>SUMIF('Φ4. ΔΗΛΩΘΕΙΣΕΣ ΔΑΠΑΝΕΣ'!$AB$3:$AB$1005,E35,'Φ4. ΔΗΛΩΘΕΙΣΕΣ ΔΑΠΑΝΕΣ'!$AA$3:$AA$1005)</f>
        <v>0</v>
      </c>
      <c r="N35" s="197">
        <f>SUMIF('Φ4. ΔΗΛΩΘΕΙΣΕΣ ΔΑΠΑΝΕΣ'!$AB$3:$AB$1005,E35,'Φ4. ΔΗΛΩΘΕΙΣΕΣ ΔΑΠΑΝΕΣ'!$AE$3:$AE$1005)</f>
        <v>0</v>
      </c>
      <c r="O35" s="57">
        <f>SUMIF('Φ4. ΔΗΛΩΘΕΙΣΕΣ ΔΑΠΑΝΕΣ'!$AB$3:$AB$1005,E35,'Φ4. ΔΗΛΩΘΕΙΣΕΣ ΔΑΠΑΝΕΣ'!$AD$3:$AD$1005)</f>
        <v>0</v>
      </c>
      <c r="P35" s="173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47">
        <f>+'Φ2. ΜΕΛΗ ΟΜΑΔΑΣ'!A34</f>
        <v>32</v>
      </c>
      <c r="AC35" s="48" t="str">
        <f>IF('Φ2. ΜΕΛΗ ΟΜΑΔΑΣ'!B34="","",('Φ2. ΜΕΛΗ ΟΜΑΔΑΣ'!B34))</f>
        <v/>
      </c>
      <c r="AD35" s="46">
        <f>+'Φ2. ΜΕΛΗ ΟΜΑΔΑΣ'!C34</f>
        <v>0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154"/>
      <c r="BB35" s="154"/>
      <c r="BC35" s="154"/>
      <c r="BD35" s="154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</row>
    <row r="36" spans="1:348" s="5" customFormat="1" ht="31.9" customHeight="1" x14ac:dyDescent="0.25">
      <c r="A36" s="172">
        <f t="shared" si="1"/>
        <v>31</v>
      </c>
      <c r="B36" s="151" t="s">
        <v>156</v>
      </c>
      <c r="C36" s="151"/>
      <c r="D36" s="163"/>
      <c r="E36" s="164"/>
      <c r="F36" s="165"/>
      <c r="G36" s="165"/>
      <c r="H36" s="166"/>
      <c r="I36" s="166"/>
      <c r="J36" s="162"/>
      <c r="K36" s="162"/>
      <c r="L36" s="201">
        <f>SUMIF('Φ4. ΔΗΛΩΘΕΙΣΕΣ ΔΑΠΑΝΕΣ'!$AB$3:$AB$1005,E36,'Φ4. ΔΗΛΩΘΕΙΣΕΣ ΔΑΠΑΝΕΣ'!$AC$3:$AC$1005)</f>
        <v>0</v>
      </c>
      <c r="M36" s="185">
        <f>SUMIF('Φ4. ΔΗΛΩΘΕΙΣΕΣ ΔΑΠΑΝΕΣ'!$AB$3:$AB$1005,E36,'Φ4. ΔΗΛΩΘΕΙΣΕΣ ΔΑΠΑΝΕΣ'!$AA$3:$AA$1005)</f>
        <v>0</v>
      </c>
      <c r="N36" s="197">
        <f>SUMIF('Φ4. ΔΗΛΩΘΕΙΣΕΣ ΔΑΠΑΝΕΣ'!$AB$3:$AB$1005,E36,'Φ4. ΔΗΛΩΘΕΙΣΕΣ ΔΑΠΑΝΕΣ'!$AE$3:$AE$1005)</f>
        <v>0</v>
      </c>
      <c r="O36" s="57">
        <f>SUMIF('Φ4. ΔΗΛΩΘΕΙΣΕΣ ΔΑΠΑΝΕΣ'!$AB$3:$AB$1005,E36,'Φ4. ΔΗΛΩΘΕΙΣΕΣ ΔΑΠΑΝΕΣ'!$AD$3:$AD$1005)</f>
        <v>0</v>
      </c>
      <c r="P36" s="173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47">
        <f>+'Φ2. ΜΕΛΗ ΟΜΑΔΑΣ'!A35</f>
        <v>33</v>
      </c>
      <c r="AC36" s="48" t="str">
        <f>IF('Φ2. ΜΕΛΗ ΟΜΑΔΑΣ'!B35="","",('Φ2. ΜΕΛΗ ΟΜΑΔΑΣ'!B35))</f>
        <v/>
      </c>
      <c r="AD36" s="46">
        <f>+'Φ2. ΜΕΛΗ ΟΜΑΔΑΣ'!C35</f>
        <v>0</v>
      </c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154"/>
      <c r="BB36" s="154"/>
      <c r="BC36" s="154"/>
      <c r="BD36" s="154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</row>
    <row r="37" spans="1:348" s="5" customFormat="1" ht="31.9" customHeight="1" x14ac:dyDescent="0.25">
      <c r="A37" s="172">
        <f t="shared" si="1"/>
        <v>32</v>
      </c>
      <c r="B37" s="151" t="s">
        <v>156</v>
      </c>
      <c r="C37" s="151"/>
      <c r="D37" s="163"/>
      <c r="E37" s="164"/>
      <c r="F37" s="165"/>
      <c r="G37" s="165"/>
      <c r="H37" s="166"/>
      <c r="I37" s="166"/>
      <c r="J37" s="162"/>
      <c r="K37" s="162"/>
      <c r="L37" s="201">
        <f>SUMIF('Φ4. ΔΗΛΩΘΕΙΣΕΣ ΔΑΠΑΝΕΣ'!$AB$3:$AB$1005,E37,'Φ4. ΔΗΛΩΘΕΙΣΕΣ ΔΑΠΑΝΕΣ'!$AC$3:$AC$1005)</f>
        <v>0</v>
      </c>
      <c r="M37" s="185">
        <f>SUMIF('Φ4. ΔΗΛΩΘΕΙΣΕΣ ΔΑΠΑΝΕΣ'!$AB$3:$AB$1005,E37,'Φ4. ΔΗΛΩΘΕΙΣΕΣ ΔΑΠΑΝΕΣ'!$AA$3:$AA$1005)</f>
        <v>0</v>
      </c>
      <c r="N37" s="197">
        <f>SUMIF('Φ4. ΔΗΛΩΘΕΙΣΕΣ ΔΑΠΑΝΕΣ'!$AB$3:$AB$1005,E37,'Φ4. ΔΗΛΩΘΕΙΣΕΣ ΔΑΠΑΝΕΣ'!$AE$3:$AE$1005)</f>
        <v>0</v>
      </c>
      <c r="O37" s="57">
        <f>SUMIF('Φ4. ΔΗΛΩΘΕΙΣΕΣ ΔΑΠΑΝΕΣ'!$AB$3:$AB$1005,E37,'Φ4. ΔΗΛΩΘΕΙΣΕΣ ΔΑΠΑΝΕΣ'!$AD$3:$AD$1005)</f>
        <v>0</v>
      </c>
      <c r="P37" s="173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47">
        <f>+'Φ2. ΜΕΛΗ ΟΜΑΔΑΣ'!A36</f>
        <v>34</v>
      </c>
      <c r="AC37" s="48" t="str">
        <f>IF('Φ2. ΜΕΛΗ ΟΜΑΔΑΣ'!B36="","",('Φ2. ΜΕΛΗ ΟΜΑΔΑΣ'!B36))</f>
        <v/>
      </c>
      <c r="AD37" s="46">
        <f>+'Φ2. ΜΕΛΗ ΟΜΑΔΑΣ'!C36</f>
        <v>0</v>
      </c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154"/>
      <c r="BB37" s="154"/>
      <c r="BC37" s="154"/>
      <c r="BD37" s="154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</row>
    <row r="38" spans="1:348" s="5" customFormat="1" ht="31.9" customHeight="1" x14ac:dyDescent="0.25">
      <c r="A38" s="172">
        <f t="shared" si="1"/>
        <v>33</v>
      </c>
      <c r="B38" s="151" t="s">
        <v>156</v>
      </c>
      <c r="C38" s="151"/>
      <c r="D38" s="163"/>
      <c r="E38" s="164"/>
      <c r="F38" s="165"/>
      <c r="G38" s="165"/>
      <c r="H38" s="166"/>
      <c r="I38" s="166"/>
      <c r="J38" s="162"/>
      <c r="K38" s="162"/>
      <c r="L38" s="201">
        <f>SUMIF('Φ4. ΔΗΛΩΘΕΙΣΕΣ ΔΑΠΑΝΕΣ'!$AB$3:$AB$1005,E38,'Φ4. ΔΗΛΩΘΕΙΣΕΣ ΔΑΠΑΝΕΣ'!$AC$3:$AC$1005)</f>
        <v>0</v>
      </c>
      <c r="M38" s="185">
        <f>SUMIF('Φ4. ΔΗΛΩΘΕΙΣΕΣ ΔΑΠΑΝΕΣ'!$AB$3:$AB$1005,E38,'Φ4. ΔΗΛΩΘΕΙΣΕΣ ΔΑΠΑΝΕΣ'!$AA$3:$AA$1005)</f>
        <v>0</v>
      </c>
      <c r="N38" s="197">
        <f>SUMIF('Φ4. ΔΗΛΩΘΕΙΣΕΣ ΔΑΠΑΝΕΣ'!$AB$3:$AB$1005,E38,'Φ4. ΔΗΛΩΘΕΙΣΕΣ ΔΑΠΑΝΕΣ'!$AE$3:$AE$1005)</f>
        <v>0</v>
      </c>
      <c r="O38" s="57">
        <f>SUMIF('Φ4. ΔΗΛΩΘΕΙΣΕΣ ΔΑΠΑΝΕΣ'!$AB$3:$AB$1005,E38,'Φ4. ΔΗΛΩΘΕΙΣΕΣ ΔΑΠΑΝΕΣ'!$AD$3:$AD$1005)</f>
        <v>0</v>
      </c>
      <c r="P38" s="173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47">
        <f>+'Φ2. ΜΕΛΗ ΟΜΑΔΑΣ'!A37</f>
        <v>35</v>
      </c>
      <c r="AC38" s="48" t="str">
        <f>IF('Φ2. ΜΕΛΗ ΟΜΑΔΑΣ'!B37="","",('Φ2. ΜΕΛΗ ΟΜΑΔΑΣ'!B37))</f>
        <v/>
      </c>
      <c r="AD38" s="46">
        <f>+'Φ2. ΜΕΛΗ ΟΜΑΔΑΣ'!C37</f>
        <v>0</v>
      </c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154"/>
      <c r="BB38" s="154"/>
      <c r="BC38" s="154"/>
      <c r="BD38" s="154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</row>
    <row r="39" spans="1:348" s="5" customFormat="1" ht="31.9" customHeight="1" x14ac:dyDescent="0.25">
      <c r="A39" s="172">
        <f t="shared" si="1"/>
        <v>34</v>
      </c>
      <c r="B39" s="151" t="s">
        <v>156</v>
      </c>
      <c r="C39" s="151"/>
      <c r="D39" s="163"/>
      <c r="E39" s="164"/>
      <c r="F39" s="165"/>
      <c r="G39" s="165"/>
      <c r="H39" s="166"/>
      <c r="I39" s="166"/>
      <c r="J39" s="162"/>
      <c r="K39" s="162"/>
      <c r="L39" s="201">
        <f>SUMIF('Φ4. ΔΗΛΩΘΕΙΣΕΣ ΔΑΠΑΝΕΣ'!$AB$3:$AB$1005,E39,'Φ4. ΔΗΛΩΘΕΙΣΕΣ ΔΑΠΑΝΕΣ'!$AC$3:$AC$1005)</f>
        <v>0</v>
      </c>
      <c r="M39" s="185">
        <f>SUMIF('Φ4. ΔΗΛΩΘΕΙΣΕΣ ΔΑΠΑΝΕΣ'!$AB$3:$AB$1005,E39,'Φ4. ΔΗΛΩΘΕΙΣΕΣ ΔΑΠΑΝΕΣ'!$AA$3:$AA$1005)</f>
        <v>0</v>
      </c>
      <c r="N39" s="197">
        <f>SUMIF('Φ4. ΔΗΛΩΘΕΙΣΕΣ ΔΑΠΑΝΕΣ'!$AB$3:$AB$1005,E39,'Φ4. ΔΗΛΩΘΕΙΣΕΣ ΔΑΠΑΝΕΣ'!$AE$3:$AE$1005)</f>
        <v>0</v>
      </c>
      <c r="O39" s="57">
        <f>SUMIF('Φ4. ΔΗΛΩΘΕΙΣΕΣ ΔΑΠΑΝΕΣ'!$AB$3:$AB$1005,E39,'Φ4. ΔΗΛΩΘΕΙΣΕΣ ΔΑΠΑΝΕΣ'!$AD$3:$AD$1005)</f>
        <v>0</v>
      </c>
      <c r="P39" s="173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47">
        <f>+'Φ2. ΜΕΛΗ ΟΜΑΔΑΣ'!A38</f>
        <v>36</v>
      </c>
      <c r="AC39" s="48" t="str">
        <f>IF('Φ2. ΜΕΛΗ ΟΜΑΔΑΣ'!B38="","",('Φ2. ΜΕΛΗ ΟΜΑΔΑΣ'!B38))</f>
        <v/>
      </c>
      <c r="AD39" s="46">
        <f>+'Φ2. ΜΕΛΗ ΟΜΑΔΑΣ'!C38</f>
        <v>0</v>
      </c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154"/>
      <c r="BB39" s="154"/>
      <c r="BC39" s="154"/>
      <c r="BD39" s="154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</row>
    <row r="40" spans="1:348" s="5" customFormat="1" ht="31.9" customHeight="1" x14ac:dyDescent="0.25">
      <c r="A40" s="172">
        <f t="shared" si="1"/>
        <v>35</v>
      </c>
      <c r="B40" s="151" t="s">
        <v>156</v>
      </c>
      <c r="C40" s="151"/>
      <c r="D40" s="163"/>
      <c r="E40" s="164"/>
      <c r="F40" s="165"/>
      <c r="G40" s="165"/>
      <c r="H40" s="166"/>
      <c r="I40" s="166"/>
      <c r="J40" s="162"/>
      <c r="K40" s="162"/>
      <c r="L40" s="201">
        <f>SUMIF('Φ4. ΔΗΛΩΘΕΙΣΕΣ ΔΑΠΑΝΕΣ'!$AB$3:$AB$1005,E40,'Φ4. ΔΗΛΩΘΕΙΣΕΣ ΔΑΠΑΝΕΣ'!$AC$3:$AC$1005)</f>
        <v>0</v>
      </c>
      <c r="M40" s="185">
        <f>SUMIF('Φ4. ΔΗΛΩΘΕΙΣΕΣ ΔΑΠΑΝΕΣ'!$AB$3:$AB$1005,E40,'Φ4. ΔΗΛΩΘΕΙΣΕΣ ΔΑΠΑΝΕΣ'!$AA$3:$AA$1005)</f>
        <v>0</v>
      </c>
      <c r="N40" s="197">
        <f>SUMIF('Φ4. ΔΗΛΩΘΕΙΣΕΣ ΔΑΠΑΝΕΣ'!$AB$3:$AB$1005,E40,'Φ4. ΔΗΛΩΘΕΙΣΕΣ ΔΑΠΑΝΕΣ'!$AE$3:$AE$1005)</f>
        <v>0</v>
      </c>
      <c r="O40" s="57">
        <f>SUMIF('Φ4. ΔΗΛΩΘΕΙΣΕΣ ΔΑΠΑΝΕΣ'!$AB$3:$AB$1005,E40,'Φ4. ΔΗΛΩΘΕΙΣΕΣ ΔΑΠΑΝΕΣ'!$AD$3:$AD$1005)</f>
        <v>0</v>
      </c>
      <c r="P40" s="173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47">
        <f>+'Φ2. ΜΕΛΗ ΟΜΑΔΑΣ'!A39</f>
        <v>37</v>
      </c>
      <c r="AC40" s="48" t="str">
        <f>IF('Φ2. ΜΕΛΗ ΟΜΑΔΑΣ'!B39="","",('Φ2. ΜΕΛΗ ΟΜΑΔΑΣ'!B39))</f>
        <v/>
      </c>
      <c r="AD40" s="46">
        <f>+'Φ2. ΜΕΛΗ ΟΜΑΔΑΣ'!C39</f>
        <v>0</v>
      </c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154"/>
      <c r="BB40" s="154"/>
      <c r="BC40" s="154"/>
      <c r="BD40" s="154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</row>
    <row r="41" spans="1:348" s="5" customFormat="1" ht="31.9" customHeight="1" x14ac:dyDescent="0.25">
      <c r="A41" s="172">
        <f t="shared" si="1"/>
        <v>36</v>
      </c>
      <c r="B41" s="151" t="s">
        <v>156</v>
      </c>
      <c r="C41" s="151"/>
      <c r="D41" s="163"/>
      <c r="E41" s="164"/>
      <c r="F41" s="165"/>
      <c r="G41" s="165"/>
      <c r="H41" s="166"/>
      <c r="I41" s="166"/>
      <c r="J41" s="162"/>
      <c r="K41" s="162"/>
      <c r="L41" s="201">
        <f>SUMIF('Φ4. ΔΗΛΩΘΕΙΣΕΣ ΔΑΠΑΝΕΣ'!$AB$3:$AB$1005,E41,'Φ4. ΔΗΛΩΘΕΙΣΕΣ ΔΑΠΑΝΕΣ'!$AC$3:$AC$1005)</f>
        <v>0</v>
      </c>
      <c r="M41" s="185">
        <f>SUMIF('Φ4. ΔΗΛΩΘΕΙΣΕΣ ΔΑΠΑΝΕΣ'!$AB$3:$AB$1005,E41,'Φ4. ΔΗΛΩΘΕΙΣΕΣ ΔΑΠΑΝΕΣ'!$AA$3:$AA$1005)</f>
        <v>0</v>
      </c>
      <c r="N41" s="197">
        <f>SUMIF('Φ4. ΔΗΛΩΘΕΙΣΕΣ ΔΑΠΑΝΕΣ'!$AB$3:$AB$1005,E41,'Φ4. ΔΗΛΩΘΕΙΣΕΣ ΔΑΠΑΝΕΣ'!$AE$3:$AE$1005)</f>
        <v>0</v>
      </c>
      <c r="O41" s="57">
        <f>SUMIF('Φ4. ΔΗΛΩΘΕΙΣΕΣ ΔΑΠΑΝΕΣ'!$AB$3:$AB$1005,E41,'Φ4. ΔΗΛΩΘΕΙΣΕΣ ΔΑΠΑΝΕΣ'!$AD$3:$AD$1005)</f>
        <v>0</v>
      </c>
      <c r="P41" s="173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47">
        <f>+'Φ2. ΜΕΛΗ ΟΜΑΔΑΣ'!A40</f>
        <v>38</v>
      </c>
      <c r="AC41" s="48" t="str">
        <f>IF('Φ2. ΜΕΛΗ ΟΜΑΔΑΣ'!B40="","",('Φ2. ΜΕΛΗ ΟΜΑΔΑΣ'!B40))</f>
        <v/>
      </c>
      <c r="AD41" s="46">
        <f>+'Φ2. ΜΕΛΗ ΟΜΑΔΑΣ'!C40</f>
        <v>0</v>
      </c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154"/>
      <c r="BB41" s="154"/>
      <c r="BC41" s="154"/>
      <c r="BD41" s="154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</row>
    <row r="42" spans="1:348" s="5" customFormat="1" ht="31.9" customHeight="1" x14ac:dyDescent="0.25">
      <c r="A42" s="172">
        <f t="shared" si="1"/>
        <v>37</v>
      </c>
      <c r="B42" s="151" t="s">
        <v>156</v>
      </c>
      <c r="C42" s="151"/>
      <c r="D42" s="163"/>
      <c r="E42" s="164"/>
      <c r="F42" s="165"/>
      <c r="G42" s="165"/>
      <c r="H42" s="166"/>
      <c r="I42" s="166"/>
      <c r="J42" s="162"/>
      <c r="K42" s="162"/>
      <c r="L42" s="201">
        <f>SUMIF('Φ4. ΔΗΛΩΘΕΙΣΕΣ ΔΑΠΑΝΕΣ'!$AB$3:$AB$1005,E42,'Φ4. ΔΗΛΩΘΕΙΣΕΣ ΔΑΠΑΝΕΣ'!$AC$3:$AC$1005)</f>
        <v>0</v>
      </c>
      <c r="M42" s="185">
        <f>SUMIF('Φ4. ΔΗΛΩΘΕΙΣΕΣ ΔΑΠΑΝΕΣ'!$AB$3:$AB$1005,E42,'Φ4. ΔΗΛΩΘΕΙΣΕΣ ΔΑΠΑΝΕΣ'!$AA$3:$AA$1005)</f>
        <v>0</v>
      </c>
      <c r="N42" s="197">
        <f>SUMIF('Φ4. ΔΗΛΩΘΕΙΣΕΣ ΔΑΠΑΝΕΣ'!$AB$3:$AB$1005,E42,'Φ4. ΔΗΛΩΘΕΙΣΕΣ ΔΑΠΑΝΕΣ'!$AE$3:$AE$1005)</f>
        <v>0</v>
      </c>
      <c r="O42" s="57">
        <f>SUMIF('Φ4. ΔΗΛΩΘΕΙΣΕΣ ΔΑΠΑΝΕΣ'!$AB$3:$AB$1005,E42,'Φ4. ΔΗΛΩΘΕΙΣΕΣ ΔΑΠΑΝΕΣ'!$AD$3:$AD$1005)</f>
        <v>0</v>
      </c>
      <c r="P42" s="173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47">
        <f>+'Φ2. ΜΕΛΗ ΟΜΑΔΑΣ'!A41</f>
        <v>39</v>
      </c>
      <c r="AC42" s="48" t="str">
        <f>IF('Φ2. ΜΕΛΗ ΟΜΑΔΑΣ'!B41="","",('Φ2. ΜΕΛΗ ΟΜΑΔΑΣ'!B41))</f>
        <v/>
      </c>
      <c r="AD42" s="46">
        <f>+'Φ2. ΜΕΛΗ ΟΜΑΔΑΣ'!C41</f>
        <v>0</v>
      </c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154"/>
      <c r="BB42" s="154"/>
      <c r="BC42" s="154"/>
      <c r="BD42" s="154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</row>
    <row r="43" spans="1:348" s="5" customFormat="1" ht="31.9" customHeight="1" x14ac:dyDescent="0.25">
      <c r="A43" s="172">
        <f t="shared" si="1"/>
        <v>38</v>
      </c>
      <c r="B43" s="151" t="s">
        <v>156</v>
      </c>
      <c r="C43" s="151"/>
      <c r="D43" s="163"/>
      <c r="E43" s="164"/>
      <c r="F43" s="165"/>
      <c r="G43" s="165"/>
      <c r="H43" s="166"/>
      <c r="I43" s="166"/>
      <c r="J43" s="162"/>
      <c r="K43" s="162"/>
      <c r="L43" s="201">
        <f>SUMIF('Φ4. ΔΗΛΩΘΕΙΣΕΣ ΔΑΠΑΝΕΣ'!$AB$3:$AB$1005,E43,'Φ4. ΔΗΛΩΘΕΙΣΕΣ ΔΑΠΑΝΕΣ'!$AC$3:$AC$1005)</f>
        <v>0</v>
      </c>
      <c r="M43" s="185">
        <f>SUMIF('Φ4. ΔΗΛΩΘΕΙΣΕΣ ΔΑΠΑΝΕΣ'!$AB$3:$AB$1005,E43,'Φ4. ΔΗΛΩΘΕΙΣΕΣ ΔΑΠΑΝΕΣ'!$AA$3:$AA$1005)</f>
        <v>0</v>
      </c>
      <c r="N43" s="197">
        <f>SUMIF('Φ4. ΔΗΛΩΘΕΙΣΕΣ ΔΑΠΑΝΕΣ'!$AB$3:$AB$1005,E43,'Φ4. ΔΗΛΩΘΕΙΣΕΣ ΔΑΠΑΝΕΣ'!$AE$3:$AE$1005)</f>
        <v>0</v>
      </c>
      <c r="O43" s="57">
        <f>SUMIF('Φ4. ΔΗΛΩΘΕΙΣΕΣ ΔΑΠΑΝΕΣ'!$AB$3:$AB$1005,E43,'Φ4. ΔΗΛΩΘΕΙΣΕΣ ΔΑΠΑΝΕΣ'!$AD$3:$AD$1005)</f>
        <v>0</v>
      </c>
      <c r="P43" s="173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47">
        <f>+'Φ2. ΜΕΛΗ ΟΜΑΔΑΣ'!A42</f>
        <v>40</v>
      </c>
      <c r="AC43" s="48" t="str">
        <f>IF('Φ2. ΜΕΛΗ ΟΜΑΔΑΣ'!B42="","",('Φ2. ΜΕΛΗ ΟΜΑΔΑΣ'!B42))</f>
        <v/>
      </c>
      <c r="AD43" s="46">
        <f>+'Φ2. ΜΕΛΗ ΟΜΑΔΑΣ'!C42</f>
        <v>0</v>
      </c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154"/>
      <c r="BB43" s="154"/>
      <c r="BC43" s="154"/>
      <c r="BD43" s="154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</row>
    <row r="44" spans="1:348" s="5" customFormat="1" ht="31.9" customHeight="1" x14ac:dyDescent="0.25">
      <c r="A44" s="172">
        <f t="shared" si="1"/>
        <v>39</v>
      </c>
      <c r="B44" s="151" t="s">
        <v>156</v>
      </c>
      <c r="C44" s="151"/>
      <c r="D44" s="163"/>
      <c r="E44" s="164"/>
      <c r="F44" s="165"/>
      <c r="G44" s="165"/>
      <c r="H44" s="166"/>
      <c r="I44" s="166"/>
      <c r="J44" s="162"/>
      <c r="K44" s="162"/>
      <c r="L44" s="201">
        <f>SUMIF('Φ4. ΔΗΛΩΘΕΙΣΕΣ ΔΑΠΑΝΕΣ'!$AB$3:$AB$1005,E44,'Φ4. ΔΗΛΩΘΕΙΣΕΣ ΔΑΠΑΝΕΣ'!$AC$3:$AC$1005)</f>
        <v>0</v>
      </c>
      <c r="M44" s="185">
        <f>SUMIF('Φ4. ΔΗΛΩΘΕΙΣΕΣ ΔΑΠΑΝΕΣ'!$AB$3:$AB$1005,E44,'Φ4. ΔΗΛΩΘΕΙΣΕΣ ΔΑΠΑΝΕΣ'!$AA$3:$AA$1005)</f>
        <v>0</v>
      </c>
      <c r="N44" s="197">
        <f>SUMIF('Φ4. ΔΗΛΩΘΕΙΣΕΣ ΔΑΠΑΝΕΣ'!$AB$3:$AB$1005,E44,'Φ4. ΔΗΛΩΘΕΙΣΕΣ ΔΑΠΑΝΕΣ'!$AE$3:$AE$1005)</f>
        <v>0</v>
      </c>
      <c r="O44" s="57">
        <f>SUMIF('Φ4. ΔΗΛΩΘΕΙΣΕΣ ΔΑΠΑΝΕΣ'!$AB$3:$AB$1005,E44,'Φ4. ΔΗΛΩΘΕΙΣΕΣ ΔΑΠΑΝΕΣ'!$AD$3:$AD$1005)</f>
        <v>0</v>
      </c>
      <c r="P44" s="173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47">
        <f>+'Φ2. ΜΕΛΗ ΟΜΑΔΑΣ'!A43</f>
        <v>41</v>
      </c>
      <c r="AC44" s="48" t="str">
        <f>IF('Φ2. ΜΕΛΗ ΟΜΑΔΑΣ'!B43="","",('Φ2. ΜΕΛΗ ΟΜΑΔΑΣ'!B43))</f>
        <v/>
      </c>
      <c r="AD44" s="46">
        <f>+'Φ2. ΜΕΛΗ ΟΜΑΔΑΣ'!C43</f>
        <v>0</v>
      </c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154"/>
      <c r="BB44" s="154"/>
      <c r="BC44" s="154"/>
      <c r="BD44" s="154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</row>
    <row r="45" spans="1:348" s="5" customFormat="1" ht="31.9" customHeight="1" x14ac:dyDescent="0.25">
      <c r="A45" s="172">
        <f t="shared" si="1"/>
        <v>40</v>
      </c>
      <c r="B45" s="151" t="s">
        <v>156</v>
      </c>
      <c r="C45" s="151"/>
      <c r="D45" s="163"/>
      <c r="E45" s="164"/>
      <c r="F45" s="165"/>
      <c r="G45" s="165"/>
      <c r="H45" s="166"/>
      <c r="I45" s="166"/>
      <c r="J45" s="162"/>
      <c r="K45" s="162"/>
      <c r="L45" s="201">
        <f>SUMIF('Φ4. ΔΗΛΩΘΕΙΣΕΣ ΔΑΠΑΝΕΣ'!$AB$3:$AB$1005,E45,'Φ4. ΔΗΛΩΘΕΙΣΕΣ ΔΑΠΑΝΕΣ'!$AC$3:$AC$1005)</f>
        <v>0</v>
      </c>
      <c r="M45" s="185">
        <f>SUMIF('Φ4. ΔΗΛΩΘΕΙΣΕΣ ΔΑΠΑΝΕΣ'!$AB$3:$AB$1005,E45,'Φ4. ΔΗΛΩΘΕΙΣΕΣ ΔΑΠΑΝΕΣ'!$AA$3:$AA$1005)</f>
        <v>0</v>
      </c>
      <c r="N45" s="197">
        <f>SUMIF('Φ4. ΔΗΛΩΘΕΙΣΕΣ ΔΑΠΑΝΕΣ'!$AB$3:$AB$1005,E45,'Φ4. ΔΗΛΩΘΕΙΣΕΣ ΔΑΠΑΝΕΣ'!$AE$3:$AE$1005)</f>
        <v>0</v>
      </c>
      <c r="O45" s="57">
        <f>SUMIF('Φ4. ΔΗΛΩΘΕΙΣΕΣ ΔΑΠΑΝΕΣ'!$AB$3:$AB$1005,E45,'Φ4. ΔΗΛΩΘΕΙΣΕΣ ΔΑΠΑΝΕΣ'!$AD$3:$AD$1005)</f>
        <v>0</v>
      </c>
      <c r="P45" s="173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47">
        <f>+'Φ2. ΜΕΛΗ ΟΜΑΔΑΣ'!A44</f>
        <v>42</v>
      </c>
      <c r="AC45" s="48" t="str">
        <f>IF('Φ2. ΜΕΛΗ ΟΜΑΔΑΣ'!B44="","",('Φ2. ΜΕΛΗ ΟΜΑΔΑΣ'!B44))</f>
        <v/>
      </c>
      <c r="AD45" s="46">
        <f>+'Φ2. ΜΕΛΗ ΟΜΑΔΑΣ'!C44</f>
        <v>0</v>
      </c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154"/>
      <c r="BB45" s="154"/>
      <c r="BC45" s="154"/>
      <c r="BD45" s="154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</row>
    <row r="46" spans="1:348" s="5" customFormat="1" ht="31.9" customHeight="1" x14ac:dyDescent="0.25">
      <c r="A46" s="172">
        <f t="shared" si="1"/>
        <v>41</v>
      </c>
      <c r="B46" s="151" t="s">
        <v>156</v>
      </c>
      <c r="C46" s="151"/>
      <c r="D46" s="163"/>
      <c r="E46" s="164"/>
      <c r="F46" s="165"/>
      <c r="G46" s="165"/>
      <c r="H46" s="166"/>
      <c r="I46" s="166"/>
      <c r="J46" s="162"/>
      <c r="K46" s="162"/>
      <c r="L46" s="201">
        <f>SUMIF('Φ4. ΔΗΛΩΘΕΙΣΕΣ ΔΑΠΑΝΕΣ'!$AB$3:$AB$1005,E46,'Φ4. ΔΗΛΩΘΕΙΣΕΣ ΔΑΠΑΝΕΣ'!$AC$3:$AC$1005)</f>
        <v>0</v>
      </c>
      <c r="M46" s="185">
        <f>SUMIF('Φ4. ΔΗΛΩΘΕΙΣΕΣ ΔΑΠΑΝΕΣ'!$AB$3:$AB$1005,E46,'Φ4. ΔΗΛΩΘΕΙΣΕΣ ΔΑΠΑΝΕΣ'!$AA$3:$AA$1005)</f>
        <v>0</v>
      </c>
      <c r="N46" s="197">
        <f>SUMIF('Φ4. ΔΗΛΩΘΕΙΣΕΣ ΔΑΠΑΝΕΣ'!$AB$3:$AB$1005,E46,'Φ4. ΔΗΛΩΘΕΙΣΕΣ ΔΑΠΑΝΕΣ'!$AE$3:$AE$1005)</f>
        <v>0</v>
      </c>
      <c r="O46" s="57">
        <f>SUMIF('Φ4. ΔΗΛΩΘΕΙΣΕΣ ΔΑΠΑΝΕΣ'!$AB$3:$AB$1005,E46,'Φ4. ΔΗΛΩΘΕΙΣΕΣ ΔΑΠΑΝΕΣ'!$AD$3:$AD$1005)</f>
        <v>0</v>
      </c>
      <c r="P46" s="173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47">
        <f>+'Φ2. ΜΕΛΗ ΟΜΑΔΑΣ'!A45</f>
        <v>43</v>
      </c>
      <c r="AC46" s="48" t="str">
        <f>IF('Φ2. ΜΕΛΗ ΟΜΑΔΑΣ'!B45="","",('Φ2. ΜΕΛΗ ΟΜΑΔΑΣ'!B45))</f>
        <v/>
      </c>
      <c r="AD46" s="46">
        <f>+'Φ2. ΜΕΛΗ ΟΜΑΔΑΣ'!C45</f>
        <v>0</v>
      </c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154"/>
      <c r="BB46" s="154"/>
      <c r="BC46" s="154"/>
      <c r="BD46" s="154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</row>
    <row r="47" spans="1:348" s="5" customFormat="1" ht="31.9" customHeight="1" x14ac:dyDescent="0.25">
      <c r="A47" s="172">
        <f t="shared" si="1"/>
        <v>42</v>
      </c>
      <c r="B47" s="151" t="s">
        <v>156</v>
      </c>
      <c r="C47" s="151"/>
      <c r="D47" s="163"/>
      <c r="E47" s="164"/>
      <c r="F47" s="165"/>
      <c r="G47" s="165"/>
      <c r="H47" s="166"/>
      <c r="I47" s="166"/>
      <c r="J47" s="162"/>
      <c r="K47" s="162"/>
      <c r="L47" s="201">
        <f>SUMIF('Φ4. ΔΗΛΩΘΕΙΣΕΣ ΔΑΠΑΝΕΣ'!$AB$3:$AB$1005,E47,'Φ4. ΔΗΛΩΘΕΙΣΕΣ ΔΑΠΑΝΕΣ'!$AC$3:$AC$1005)</f>
        <v>0</v>
      </c>
      <c r="M47" s="185">
        <f>SUMIF('Φ4. ΔΗΛΩΘΕΙΣΕΣ ΔΑΠΑΝΕΣ'!$AB$3:$AB$1005,E47,'Φ4. ΔΗΛΩΘΕΙΣΕΣ ΔΑΠΑΝΕΣ'!$AA$3:$AA$1005)</f>
        <v>0</v>
      </c>
      <c r="N47" s="197">
        <f>SUMIF('Φ4. ΔΗΛΩΘΕΙΣΕΣ ΔΑΠΑΝΕΣ'!$AB$3:$AB$1005,E47,'Φ4. ΔΗΛΩΘΕΙΣΕΣ ΔΑΠΑΝΕΣ'!$AE$3:$AE$1005)</f>
        <v>0</v>
      </c>
      <c r="O47" s="57">
        <f>SUMIF('Φ4. ΔΗΛΩΘΕΙΣΕΣ ΔΑΠΑΝΕΣ'!$AB$3:$AB$1005,E47,'Φ4. ΔΗΛΩΘΕΙΣΕΣ ΔΑΠΑΝΕΣ'!$AD$3:$AD$1005)</f>
        <v>0</v>
      </c>
      <c r="P47" s="173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47">
        <f>+'Φ2. ΜΕΛΗ ΟΜΑΔΑΣ'!A46</f>
        <v>44</v>
      </c>
      <c r="AC47" s="48" t="str">
        <f>IF('Φ2. ΜΕΛΗ ΟΜΑΔΑΣ'!B46="","",('Φ2. ΜΕΛΗ ΟΜΑΔΑΣ'!B46))</f>
        <v/>
      </c>
      <c r="AD47" s="46">
        <f>+'Φ2. ΜΕΛΗ ΟΜΑΔΑΣ'!C46</f>
        <v>0</v>
      </c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154"/>
      <c r="BB47" s="154"/>
      <c r="BC47" s="154"/>
      <c r="BD47" s="154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</row>
    <row r="48" spans="1:348" s="5" customFormat="1" ht="31.9" customHeight="1" x14ac:dyDescent="0.25">
      <c r="A48" s="172">
        <f t="shared" si="1"/>
        <v>43</v>
      </c>
      <c r="B48" s="151" t="s">
        <v>156</v>
      </c>
      <c r="C48" s="151"/>
      <c r="D48" s="163"/>
      <c r="E48" s="164"/>
      <c r="F48" s="165"/>
      <c r="G48" s="165"/>
      <c r="H48" s="166"/>
      <c r="I48" s="166"/>
      <c r="J48" s="162"/>
      <c r="K48" s="162"/>
      <c r="L48" s="201">
        <f>SUMIF('Φ4. ΔΗΛΩΘΕΙΣΕΣ ΔΑΠΑΝΕΣ'!$AB$3:$AB$1005,E48,'Φ4. ΔΗΛΩΘΕΙΣΕΣ ΔΑΠΑΝΕΣ'!$AC$3:$AC$1005)</f>
        <v>0</v>
      </c>
      <c r="M48" s="185">
        <f>SUMIF('Φ4. ΔΗΛΩΘΕΙΣΕΣ ΔΑΠΑΝΕΣ'!$AB$3:$AB$1005,E48,'Φ4. ΔΗΛΩΘΕΙΣΕΣ ΔΑΠΑΝΕΣ'!$AA$3:$AA$1005)</f>
        <v>0</v>
      </c>
      <c r="N48" s="197">
        <f>SUMIF('Φ4. ΔΗΛΩΘΕΙΣΕΣ ΔΑΠΑΝΕΣ'!$AB$3:$AB$1005,E48,'Φ4. ΔΗΛΩΘΕΙΣΕΣ ΔΑΠΑΝΕΣ'!$AE$3:$AE$1005)</f>
        <v>0</v>
      </c>
      <c r="O48" s="57">
        <f>SUMIF('Φ4. ΔΗΛΩΘΕΙΣΕΣ ΔΑΠΑΝΕΣ'!$AB$3:$AB$1005,E48,'Φ4. ΔΗΛΩΘΕΙΣΕΣ ΔΑΠΑΝΕΣ'!$AD$3:$AD$1005)</f>
        <v>0</v>
      </c>
      <c r="P48" s="173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47">
        <f>+'Φ2. ΜΕΛΗ ΟΜΑΔΑΣ'!A47</f>
        <v>45</v>
      </c>
      <c r="AC48" s="48" t="str">
        <f>IF('Φ2. ΜΕΛΗ ΟΜΑΔΑΣ'!B47="","",('Φ2. ΜΕΛΗ ΟΜΑΔΑΣ'!B47))</f>
        <v/>
      </c>
      <c r="AD48" s="46">
        <f>+'Φ2. ΜΕΛΗ ΟΜΑΔΑΣ'!C47</f>
        <v>0</v>
      </c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154"/>
      <c r="BB48" s="154"/>
      <c r="BC48" s="154"/>
      <c r="BD48" s="154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</row>
    <row r="49" spans="1:348" s="5" customFormat="1" ht="31.9" customHeight="1" x14ac:dyDescent="0.25">
      <c r="A49" s="172">
        <f t="shared" si="1"/>
        <v>44</v>
      </c>
      <c r="B49" s="151" t="s">
        <v>156</v>
      </c>
      <c r="C49" s="151"/>
      <c r="D49" s="163"/>
      <c r="E49" s="164"/>
      <c r="F49" s="165"/>
      <c r="G49" s="165"/>
      <c r="H49" s="166"/>
      <c r="I49" s="166"/>
      <c r="J49" s="162"/>
      <c r="K49" s="162"/>
      <c r="L49" s="201">
        <f>SUMIF('Φ4. ΔΗΛΩΘΕΙΣΕΣ ΔΑΠΑΝΕΣ'!$AB$3:$AB$1005,E49,'Φ4. ΔΗΛΩΘΕΙΣΕΣ ΔΑΠΑΝΕΣ'!$AC$3:$AC$1005)</f>
        <v>0</v>
      </c>
      <c r="M49" s="185">
        <f>SUMIF('Φ4. ΔΗΛΩΘΕΙΣΕΣ ΔΑΠΑΝΕΣ'!$AB$3:$AB$1005,E49,'Φ4. ΔΗΛΩΘΕΙΣΕΣ ΔΑΠΑΝΕΣ'!$AA$3:$AA$1005)</f>
        <v>0</v>
      </c>
      <c r="N49" s="197">
        <f>SUMIF('Φ4. ΔΗΛΩΘΕΙΣΕΣ ΔΑΠΑΝΕΣ'!$AB$3:$AB$1005,E49,'Φ4. ΔΗΛΩΘΕΙΣΕΣ ΔΑΠΑΝΕΣ'!$AE$3:$AE$1005)</f>
        <v>0</v>
      </c>
      <c r="O49" s="57">
        <f>SUMIF('Φ4. ΔΗΛΩΘΕΙΣΕΣ ΔΑΠΑΝΕΣ'!$AB$3:$AB$1005,E49,'Φ4. ΔΗΛΩΘΕΙΣΕΣ ΔΑΠΑΝΕΣ'!$AD$3:$AD$1005)</f>
        <v>0</v>
      </c>
      <c r="P49" s="173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47">
        <f>+'Φ2. ΜΕΛΗ ΟΜΑΔΑΣ'!A48</f>
        <v>46</v>
      </c>
      <c r="AC49" s="48" t="str">
        <f>IF('Φ2. ΜΕΛΗ ΟΜΑΔΑΣ'!B48="","",('Φ2. ΜΕΛΗ ΟΜΑΔΑΣ'!B48))</f>
        <v/>
      </c>
      <c r="AD49" s="46">
        <f>+'Φ2. ΜΕΛΗ ΟΜΑΔΑΣ'!C48</f>
        <v>0</v>
      </c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154"/>
      <c r="BB49" s="154"/>
      <c r="BC49" s="154"/>
      <c r="BD49" s="154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</row>
    <row r="50" spans="1:348" s="5" customFormat="1" ht="31.9" customHeight="1" x14ac:dyDescent="0.25">
      <c r="A50" s="172">
        <f t="shared" si="1"/>
        <v>45</v>
      </c>
      <c r="B50" s="151" t="s">
        <v>156</v>
      </c>
      <c r="C50" s="151"/>
      <c r="D50" s="163"/>
      <c r="E50" s="164"/>
      <c r="F50" s="165"/>
      <c r="G50" s="165"/>
      <c r="H50" s="166"/>
      <c r="I50" s="166"/>
      <c r="J50" s="162"/>
      <c r="K50" s="162"/>
      <c r="L50" s="201">
        <f>SUMIF('Φ4. ΔΗΛΩΘΕΙΣΕΣ ΔΑΠΑΝΕΣ'!$AB$3:$AB$1005,E50,'Φ4. ΔΗΛΩΘΕΙΣΕΣ ΔΑΠΑΝΕΣ'!$AC$3:$AC$1005)</f>
        <v>0</v>
      </c>
      <c r="M50" s="185">
        <f>SUMIF('Φ4. ΔΗΛΩΘΕΙΣΕΣ ΔΑΠΑΝΕΣ'!$AB$3:$AB$1005,E50,'Φ4. ΔΗΛΩΘΕΙΣΕΣ ΔΑΠΑΝΕΣ'!$AA$3:$AA$1005)</f>
        <v>0</v>
      </c>
      <c r="N50" s="197">
        <f>SUMIF('Φ4. ΔΗΛΩΘΕΙΣΕΣ ΔΑΠΑΝΕΣ'!$AB$3:$AB$1005,E50,'Φ4. ΔΗΛΩΘΕΙΣΕΣ ΔΑΠΑΝΕΣ'!$AE$3:$AE$1005)</f>
        <v>0</v>
      </c>
      <c r="O50" s="57">
        <f>SUMIF('Φ4. ΔΗΛΩΘΕΙΣΕΣ ΔΑΠΑΝΕΣ'!$AB$3:$AB$1005,E50,'Φ4. ΔΗΛΩΘΕΙΣΕΣ ΔΑΠΑΝΕΣ'!$AD$3:$AD$1005)</f>
        <v>0</v>
      </c>
      <c r="P50" s="173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47">
        <f>+'Φ2. ΜΕΛΗ ΟΜΑΔΑΣ'!A49</f>
        <v>47</v>
      </c>
      <c r="AC50" s="48" t="str">
        <f>IF('Φ2. ΜΕΛΗ ΟΜΑΔΑΣ'!B49="","",('Φ2. ΜΕΛΗ ΟΜΑΔΑΣ'!B49))</f>
        <v/>
      </c>
      <c r="AD50" s="46">
        <f>+'Φ2. ΜΕΛΗ ΟΜΑΔΑΣ'!C49</f>
        <v>0</v>
      </c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154"/>
      <c r="BB50" s="154"/>
      <c r="BC50" s="154"/>
      <c r="BD50" s="154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</row>
    <row r="51" spans="1:348" s="5" customFormat="1" ht="31.9" customHeight="1" x14ac:dyDescent="0.25">
      <c r="A51" s="172">
        <f t="shared" si="1"/>
        <v>46</v>
      </c>
      <c r="B51" s="151" t="s">
        <v>156</v>
      </c>
      <c r="C51" s="151"/>
      <c r="D51" s="163"/>
      <c r="E51" s="164"/>
      <c r="F51" s="165"/>
      <c r="G51" s="165"/>
      <c r="H51" s="166"/>
      <c r="I51" s="166"/>
      <c r="J51" s="162"/>
      <c r="K51" s="162"/>
      <c r="L51" s="201">
        <f>SUMIF('Φ4. ΔΗΛΩΘΕΙΣΕΣ ΔΑΠΑΝΕΣ'!$AB$3:$AB$1005,E51,'Φ4. ΔΗΛΩΘΕΙΣΕΣ ΔΑΠΑΝΕΣ'!$AC$3:$AC$1005)</f>
        <v>0</v>
      </c>
      <c r="M51" s="185">
        <f>SUMIF('Φ4. ΔΗΛΩΘΕΙΣΕΣ ΔΑΠΑΝΕΣ'!$AB$3:$AB$1005,E51,'Φ4. ΔΗΛΩΘΕΙΣΕΣ ΔΑΠΑΝΕΣ'!$AA$3:$AA$1005)</f>
        <v>0</v>
      </c>
      <c r="N51" s="197">
        <f>SUMIF('Φ4. ΔΗΛΩΘΕΙΣΕΣ ΔΑΠΑΝΕΣ'!$AB$3:$AB$1005,E51,'Φ4. ΔΗΛΩΘΕΙΣΕΣ ΔΑΠΑΝΕΣ'!$AE$3:$AE$1005)</f>
        <v>0</v>
      </c>
      <c r="O51" s="57">
        <f>SUMIF('Φ4. ΔΗΛΩΘΕΙΣΕΣ ΔΑΠΑΝΕΣ'!$AB$3:$AB$1005,E51,'Φ4. ΔΗΛΩΘΕΙΣΕΣ ΔΑΠΑΝΕΣ'!$AD$3:$AD$1005)</f>
        <v>0</v>
      </c>
      <c r="P51" s="173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47">
        <f>+'Φ2. ΜΕΛΗ ΟΜΑΔΑΣ'!A50</f>
        <v>48</v>
      </c>
      <c r="AC51" s="48" t="str">
        <f>IF('Φ2. ΜΕΛΗ ΟΜΑΔΑΣ'!B50="","",('Φ2. ΜΕΛΗ ΟΜΑΔΑΣ'!B50))</f>
        <v/>
      </c>
      <c r="AD51" s="46">
        <f>+'Φ2. ΜΕΛΗ ΟΜΑΔΑΣ'!C50</f>
        <v>0</v>
      </c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154"/>
      <c r="BB51" s="154"/>
      <c r="BC51" s="154"/>
      <c r="BD51" s="154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</row>
    <row r="52" spans="1:348" s="5" customFormat="1" ht="31.9" customHeight="1" x14ac:dyDescent="0.25">
      <c r="A52" s="172">
        <f t="shared" si="1"/>
        <v>47</v>
      </c>
      <c r="B52" s="151" t="s">
        <v>156</v>
      </c>
      <c r="C52" s="151"/>
      <c r="D52" s="163"/>
      <c r="E52" s="164"/>
      <c r="F52" s="165"/>
      <c r="G52" s="165"/>
      <c r="H52" s="166"/>
      <c r="I52" s="166"/>
      <c r="J52" s="162"/>
      <c r="K52" s="162"/>
      <c r="L52" s="201">
        <f>SUMIF('Φ4. ΔΗΛΩΘΕΙΣΕΣ ΔΑΠΑΝΕΣ'!$AB$3:$AB$1005,E52,'Φ4. ΔΗΛΩΘΕΙΣΕΣ ΔΑΠΑΝΕΣ'!$AC$3:$AC$1005)</f>
        <v>0</v>
      </c>
      <c r="M52" s="185">
        <f>SUMIF('Φ4. ΔΗΛΩΘΕΙΣΕΣ ΔΑΠΑΝΕΣ'!$AB$3:$AB$1005,E52,'Φ4. ΔΗΛΩΘΕΙΣΕΣ ΔΑΠΑΝΕΣ'!$AA$3:$AA$1005)</f>
        <v>0</v>
      </c>
      <c r="N52" s="197">
        <f>SUMIF('Φ4. ΔΗΛΩΘΕΙΣΕΣ ΔΑΠΑΝΕΣ'!$AB$3:$AB$1005,E52,'Φ4. ΔΗΛΩΘΕΙΣΕΣ ΔΑΠΑΝΕΣ'!$AE$3:$AE$1005)</f>
        <v>0</v>
      </c>
      <c r="O52" s="57">
        <f>SUMIF('Φ4. ΔΗΛΩΘΕΙΣΕΣ ΔΑΠΑΝΕΣ'!$AB$3:$AB$1005,E52,'Φ4. ΔΗΛΩΘΕΙΣΕΣ ΔΑΠΑΝΕΣ'!$AD$3:$AD$1005)</f>
        <v>0</v>
      </c>
      <c r="P52" s="173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47">
        <f>+'Φ2. ΜΕΛΗ ΟΜΑΔΑΣ'!A51</f>
        <v>49</v>
      </c>
      <c r="AC52" s="48" t="str">
        <f>IF('Φ2. ΜΕΛΗ ΟΜΑΔΑΣ'!B51="","",('Φ2. ΜΕΛΗ ΟΜΑΔΑΣ'!B51))</f>
        <v/>
      </c>
      <c r="AD52" s="46">
        <f>+'Φ2. ΜΕΛΗ ΟΜΑΔΑΣ'!C51</f>
        <v>0</v>
      </c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154"/>
      <c r="BB52" s="154"/>
      <c r="BC52" s="154"/>
      <c r="BD52" s="154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</row>
    <row r="53" spans="1:348" s="5" customFormat="1" ht="31.9" customHeight="1" x14ac:dyDescent="0.25">
      <c r="A53" s="172">
        <f t="shared" si="1"/>
        <v>48</v>
      </c>
      <c r="B53" s="151" t="s">
        <v>156</v>
      </c>
      <c r="C53" s="151"/>
      <c r="D53" s="163"/>
      <c r="E53" s="164"/>
      <c r="F53" s="165"/>
      <c r="G53" s="165"/>
      <c r="H53" s="166"/>
      <c r="I53" s="166"/>
      <c r="J53" s="162"/>
      <c r="K53" s="162"/>
      <c r="L53" s="201">
        <f>SUMIF('Φ4. ΔΗΛΩΘΕΙΣΕΣ ΔΑΠΑΝΕΣ'!$AB$3:$AB$1005,E53,'Φ4. ΔΗΛΩΘΕΙΣΕΣ ΔΑΠΑΝΕΣ'!$AC$3:$AC$1005)</f>
        <v>0</v>
      </c>
      <c r="M53" s="185">
        <f>SUMIF('Φ4. ΔΗΛΩΘΕΙΣΕΣ ΔΑΠΑΝΕΣ'!$AB$3:$AB$1005,E53,'Φ4. ΔΗΛΩΘΕΙΣΕΣ ΔΑΠΑΝΕΣ'!$AA$3:$AA$1005)</f>
        <v>0</v>
      </c>
      <c r="N53" s="197">
        <f>SUMIF('Φ4. ΔΗΛΩΘΕΙΣΕΣ ΔΑΠΑΝΕΣ'!$AB$3:$AB$1005,E53,'Φ4. ΔΗΛΩΘΕΙΣΕΣ ΔΑΠΑΝΕΣ'!$AE$3:$AE$1005)</f>
        <v>0</v>
      </c>
      <c r="O53" s="57">
        <f>SUMIF('Φ4. ΔΗΛΩΘΕΙΣΕΣ ΔΑΠΑΝΕΣ'!$AB$3:$AB$1005,E53,'Φ4. ΔΗΛΩΘΕΙΣΕΣ ΔΑΠΑΝΕΣ'!$AD$3:$AD$1005)</f>
        <v>0</v>
      </c>
      <c r="P53" s="173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47">
        <f>+'Φ2. ΜΕΛΗ ΟΜΑΔΑΣ'!A52</f>
        <v>50</v>
      </c>
      <c r="AC53" s="48" t="str">
        <f>IF('Φ2. ΜΕΛΗ ΟΜΑΔΑΣ'!B52="","",('Φ2. ΜΕΛΗ ΟΜΑΔΑΣ'!B52))</f>
        <v/>
      </c>
      <c r="AD53" s="46">
        <f>+'Φ2. ΜΕΛΗ ΟΜΑΔΑΣ'!C52</f>
        <v>0</v>
      </c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154"/>
      <c r="BB53" s="154"/>
      <c r="BC53" s="154"/>
      <c r="BD53" s="154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</row>
    <row r="54" spans="1:348" s="5" customFormat="1" ht="31.9" customHeight="1" x14ac:dyDescent="0.25">
      <c r="A54" s="172">
        <f t="shared" si="1"/>
        <v>49</v>
      </c>
      <c r="B54" s="151" t="s">
        <v>156</v>
      </c>
      <c r="C54" s="151"/>
      <c r="D54" s="163"/>
      <c r="E54" s="164"/>
      <c r="F54" s="165"/>
      <c r="G54" s="165"/>
      <c r="H54" s="166"/>
      <c r="I54" s="166"/>
      <c r="J54" s="162"/>
      <c r="K54" s="162"/>
      <c r="L54" s="201">
        <f>SUMIF('Φ4. ΔΗΛΩΘΕΙΣΕΣ ΔΑΠΑΝΕΣ'!$AB$3:$AB$1005,E54,'Φ4. ΔΗΛΩΘΕΙΣΕΣ ΔΑΠΑΝΕΣ'!$AC$3:$AC$1005)</f>
        <v>0</v>
      </c>
      <c r="M54" s="185">
        <f>SUMIF('Φ4. ΔΗΛΩΘΕΙΣΕΣ ΔΑΠΑΝΕΣ'!$AB$3:$AB$1005,E54,'Φ4. ΔΗΛΩΘΕΙΣΕΣ ΔΑΠΑΝΕΣ'!$AA$3:$AA$1005)</f>
        <v>0</v>
      </c>
      <c r="N54" s="197">
        <f>SUMIF('Φ4. ΔΗΛΩΘΕΙΣΕΣ ΔΑΠΑΝΕΣ'!$AB$3:$AB$1005,E54,'Φ4. ΔΗΛΩΘΕΙΣΕΣ ΔΑΠΑΝΕΣ'!$AE$3:$AE$1005)</f>
        <v>0</v>
      </c>
      <c r="O54" s="57">
        <f>SUMIF('Φ4. ΔΗΛΩΘΕΙΣΕΣ ΔΑΠΑΝΕΣ'!$AB$3:$AB$1005,E54,'Φ4. ΔΗΛΩΘΕΙΣΕΣ ΔΑΠΑΝΕΣ'!$AD$3:$AD$1005)</f>
        <v>0</v>
      </c>
      <c r="P54" s="173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154"/>
      <c r="BB54" s="154"/>
      <c r="BC54" s="154"/>
      <c r="BD54" s="154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</row>
    <row r="55" spans="1:348" s="5" customFormat="1" ht="31.9" customHeight="1" x14ac:dyDescent="0.25">
      <c r="A55" s="172">
        <f t="shared" si="1"/>
        <v>50</v>
      </c>
      <c r="B55" s="151" t="s">
        <v>156</v>
      </c>
      <c r="C55" s="151"/>
      <c r="D55" s="163"/>
      <c r="E55" s="164"/>
      <c r="F55" s="165"/>
      <c r="G55" s="165"/>
      <c r="H55" s="166"/>
      <c r="I55" s="166"/>
      <c r="J55" s="162"/>
      <c r="K55" s="162"/>
      <c r="L55" s="201">
        <f>SUMIF('Φ4. ΔΗΛΩΘΕΙΣΕΣ ΔΑΠΑΝΕΣ'!$AB$3:$AB$1005,E55,'Φ4. ΔΗΛΩΘΕΙΣΕΣ ΔΑΠΑΝΕΣ'!$AC$3:$AC$1005)</f>
        <v>0</v>
      </c>
      <c r="M55" s="185">
        <f>SUMIF('Φ4. ΔΗΛΩΘΕΙΣΕΣ ΔΑΠΑΝΕΣ'!$AB$3:$AB$1005,E55,'Φ4. ΔΗΛΩΘΕΙΣΕΣ ΔΑΠΑΝΕΣ'!$AA$3:$AA$1005)</f>
        <v>0</v>
      </c>
      <c r="N55" s="197">
        <f>SUMIF('Φ4. ΔΗΛΩΘΕΙΣΕΣ ΔΑΠΑΝΕΣ'!$AB$3:$AB$1005,E55,'Φ4. ΔΗΛΩΘΕΙΣΕΣ ΔΑΠΑΝΕΣ'!$AE$3:$AE$1005)</f>
        <v>0</v>
      </c>
      <c r="O55" s="57">
        <f>SUMIF('Φ4. ΔΗΛΩΘΕΙΣΕΣ ΔΑΠΑΝΕΣ'!$AB$3:$AB$1005,E55,'Φ4. ΔΗΛΩΘΕΙΣΕΣ ΔΑΠΑΝΕΣ'!$AD$3:$AD$1005)</f>
        <v>0</v>
      </c>
      <c r="P55" s="173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154"/>
      <c r="BB55" s="154"/>
      <c r="BC55" s="154"/>
      <c r="BD55" s="154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</row>
    <row r="56" spans="1:348" s="5" customFormat="1" ht="31.9" customHeight="1" x14ac:dyDescent="0.25">
      <c r="A56" s="172">
        <f t="shared" si="1"/>
        <v>51</v>
      </c>
      <c r="B56" s="151" t="s">
        <v>156</v>
      </c>
      <c r="C56" s="151"/>
      <c r="D56" s="163"/>
      <c r="E56" s="164"/>
      <c r="F56" s="165"/>
      <c r="G56" s="165"/>
      <c r="H56" s="166"/>
      <c r="I56" s="166"/>
      <c r="J56" s="162"/>
      <c r="K56" s="162"/>
      <c r="L56" s="201">
        <f>SUMIF('Φ4. ΔΗΛΩΘΕΙΣΕΣ ΔΑΠΑΝΕΣ'!$AB$3:$AB$1005,E56,'Φ4. ΔΗΛΩΘΕΙΣΕΣ ΔΑΠΑΝΕΣ'!$AC$3:$AC$1005)</f>
        <v>0</v>
      </c>
      <c r="M56" s="185">
        <f>SUMIF('Φ4. ΔΗΛΩΘΕΙΣΕΣ ΔΑΠΑΝΕΣ'!$AB$3:$AB$1005,E56,'Φ4. ΔΗΛΩΘΕΙΣΕΣ ΔΑΠΑΝΕΣ'!$AA$3:$AA$1005)</f>
        <v>0</v>
      </c>
      <c r="N56" s="197">
        <f>SUMIF('Φ4. ΔΗΛΩΘΕΙΣΕΣ ΔΑΠΑΝΕΣ'!$AB$3:$AB$1005,E56,'Φ4. ΔΗΛΩΘΕΙΣΕΣ ΔΑΠΑΝΕΣ'!$AE$3:$AE$1005)</f>
        <v>0</v>
      </c>
      <c r="O56" s="57">
        <f>SUMIF('Φ4. ΔΗΛΩΘΕΙΣΕΣ ΔΑΠΑΝΕΣ'!$AB$3:$AB$1005,E56,'Φ4. ΔΗΛΩΘΕΙΣΕΣ ΔΑΠΑΝΕΣ'!$AD$3:$AD$1005)</f>
        <v>0</v>
      </c>
      <c r="P56" s="173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154"/>
      <c r="BB56" s="154"/>
      <c r="BC56" s="154"/>
      <c r="BD56" s="154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</row>
    <row r="57" spans="1:348" s="5" customFormat="1" ht="31.9" customHeight="1" x14ac:dyDescent="0.25">
      <c r="A57" s="172">
        <f t="shared" si="1"/>
        <v>52</v>
      </c>
      <c r="B57" s="151" t="s">
        <v>156</v>
      </c>
      <c r="C57" s="151"/>
      <c r="D57" s="163"/>
      <c r="E57" s="164"/>
      <c r="F57" s="165"/>
      <c r="G57" s="165"/>
      <c r="H57" s="166"/>
      <c r="I57" s="166"/>
      <c r="J57" s="162"/>
      <c r="K57" s="162"/>
      <c r="L57" s="201">
        <f>SUMIF('Φ4. ΔΗΛΩΘΕΙΣΕΣ ΔΑΠΑΝΕΣ'!$AB$3:$AB$1005,E57,'Φ4. ΔΗΛΩΘΕΙΣΕΣ ΔΑΠΑΝΕΣ'!$AC$3:$AC$1005)</f>
        <v>0</v>
      </c>
      <c r="M57" s="185">
        <f>SUMIF('Φ4. ΔΗΛΩΘΕΙΣΕΣ ΔΑΠΑΝΕΣ'!$AB$3:$AB$1005,E57,'Φ4. ΔΗΛΩΘΕΙΣΕΣ ΔΑΠΑΝΕΣ'!$AA$3:$AA$1005)</f>
        <v>0</v>
      </c>
      <c r="N57" s="197">
        <f>SUMIF('Φ4. ΔΗΛΩΘΕΙΣΕΣ ΔΑΠΑΝΕΣ'!$AB$3:$AB$1005,E57,'Φ4. ΔΗΛΩΘΕΙΣΕΣ ΔΑΠΑΝΕΣ'!$AE$3:$AE$1005)</f>
        <v>0</v>
      </c>
      <c r="O57" s="57">
        <f>SUMIF('Φ4. ΔΗΛΩΘΕΙΣΕΣ ΔΑΠΑΝΕΣ'!$AB$3:$AB$1005,E57,'Φ4. ΔΗΛΩΘΕΙΣΕΣ ΔΑΠΑΝΕΣ'!$AD$3:$AD$1005)</f>
        <v>0</v>
      </c>
      <c r="P57" s="173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154"/>
      <c r="BB57" s="154"/>
      <c r="BC57" s="154"/>
      <c r="BD57" s="154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</row>
    <row r="58" spans="1:348" s="5" customFormat="1" ht="31.9" customHeight="1" x14ac:dyDescent="0.25">
      <c r="A58" s="172">
        <f t="shared" si="1"/>
        <v>53</v>
      </c>
      <c r="B58" s="151" t="s">
        <v>156</v>
      </c>
      <c r="C58" s="151"/>
      <c r="D58" s="163"/>
      <c r="E58" s="164"/>
      <c r="F58" s="165"/>
      <c r="G58" s="165"/>
      <c r="H58" s="166"/>
      <c r="I58" s="166"/>
      <c r="J58" s="162"/>
      <c r="K58" s="162"/>
      <c r="L58" s="201">
        <f>SUMIF('Φ4. ΔΗΛΩΘΕΙΣΕΣ ΔΑΠΑΝΕΣ'!$AB$3:$AB$1005,E58,'Φ4. ΔΗΛΩΘΕΙΣΕΣ ΔΑΠΑΝΕΣ'!$AC$3:$AC$1005)</f>
        <v>0</v>
      </c>
      <c r="M58" s="185">
        <f>SUMIF('Φ4. ΔΗΛΩΘΕΙΣΕΣ ΔΑΠΑΝΕΣ'!$AB$3:$AB$1005,E58,'Φ4. ΔΗΛΩΘΕΙΣΕΣ ΔΑΠΑΝΕΣ'!$AA$3:$AA$1005)</f>
        <v>0</v>
      </c>
      <c r="N58" s="197">
        <f>SUMIF('Φ4. ΔΗΛΩΘΕΙΣΕΣ ΔΑΠΑΝΕΣ'!$AB$3:$AB$1005,E58,'Φ4. ΔΗΛΩΘΕΙΣΕΣ ΔΑΠΑΝΕΣ'!$AE$3:$AE$1005)</f>
        <v>0</v>
      </c>
      <c r="O58" s="57">
        <f>SUMIF('Φ4. ΔΗΛΩΘΕΙΣΕΣ ΔΑΠΑΝΕΣ'!$AB$3:$AB$1005,E58,'Φ4. ΔΗΛΩΘΕΙΣΕΣ ΔΑΠΑΝΕΣ'!$AD$3:$AD$1005)</f>
        <v>0</v>
      </c>
      <c r="P58" s="173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154"/>
      <c r="BB58" s="154"/>
      <c r="BC58" s="154"/>
      <c r="BD58" s="154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</row>
    <row r="59" spans="1:348" s="5" customFormat="1" ht="31.9" customHeight="1" x14ac:dyDescent="0.25">
      <c r="A59" s="172">
        <f t="shared" si="1"/>
        <v>54</v>
      </c>
      <c r="B59" s="151" t="s">
        <v>156</v>
      </c>
      <c r="C59" s="151"/>
      <c r="D59" s="163"/>
      <c r="E59" s="164"/>
      <c r="F59" s="165"/>
      <c r="G59" s="165"/>
      <c r="H59" s="166"/>
      <c r="I59" s="166"/>
      <c r="J59" s="162"/>
      <c r="K59" s="162"/>
      <c r="L59" s="201">
        <f>SUMIF('Φ4. ΔΗΛΩΘΕΙΣΕΣ ΔΑΠΑΝΕΣ'!$AB$3:$AB$1005,E59,'Φ4. ΔΗΛΩΘΕΙΣΕΣ ΔΑΠΑΝΕΣ'!$AC$3:$AC$1005)</f>
        <v>0</v>
      </c>
      <c r="M59" s="185">
        <f>SUMIF('Φ4. ΔΗΛΩΘΕΙΣΕΣ ΔΑΠΑΝΕΣ'!$AB$3:$AB$1005,E59,'Φ4. ΔΗΛΩΘΕΙΣΕΣ ΔΑΠΑΝΕΣ'!$AA$3:$AA$1005)</f>
        <v>0</v>
      </c>
      <c r="N59" s="197">
        <f>SUMIF('Φ4. ΔΗΛΩΘΕΙΣΕΣ ΔΑΠΑΝΕΣ'!$AB$3:$AB$1005,E59,'Φ4. ΔΗΛΩΘΕΙΣΕΣ ΔΑΠΑΝΕΣ'!$AE$3:$AE$1005)</f>
        <v>0</v>
      </c>
      <c r="O59" s="57">
        <f>SUMIF('Φ4. ΔΗΛΩΘΕΙΣΕΣ ΔΑΠΑΝΕΣ'!$AB$3:$AB$1005,E59,'Φ4. ΔΗΛΩΘΕΙΣΕΣ ΔΑΠΑΝΕΣ'!$AD$3:$AD$1005)</f>
        <v>0</v>
      </c>
      <c r="P59" s="173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154"/>
      <c r="BB59" s="154"/>
      <c r="BC59" s="154"/>
      <c r="BD59" s="154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</row>
    <row r="60" spans="1:348" s="5" customFormat="1" ht="31.9" customHeight="1" x14ac:dyDescent="0.25">
      <c r="A60" s="172">
        <f t="shared" si="1"/>
        <v>55</v>
      </c>
      <c r="B60" s="151" t="s">
        <v>156</v>
      </c>
      <c r="C60" s="151"/>
      <c r="D60" s="163"/>
      <c r="E60" s="164"/>
      <c r="F60" s="165"/>
      <c r="G60" s="165"/>
      <c r="H60" s="166"/>
      <c r="I60" s="166"/>
      <c r="J60" s="162"/>
      <c r="K60" s="162"/>
      <c r="L60" s="201">
        <f>SUMIF('Φ4. ΔΗΛΩΘΕΙΣΕΣ ΔΑΠΑΝΕΣ'!$AB$3:$AB$1005,E60,'Φ4. ΔΗΛΩΘΕΙΣΕΣ ΔΑΠΑΝΕΣ'!$AC$3:$AC$1005)</f>
        <v>0</v>
      </c>
      <c r="M60" s="185">
        <f>SUMIF('Φ4. ΔΗΛΩΘΕΙΣΕΣ ΔΑΠΑΝΕΣ'!$AB$3:$AB$1005,E60,'Φ4. ΔΗΛΩΘΕΙΣΕΣ ΔΑΠΑΝΕΣ'!$AA$3:$AA$1005)</f>
        <v>0</v>
      </c>
      <c r="N60" s="197">
        <f>SUMIF('Φ4. ΔΗΛΩΘΕΙΣΕΣ ΔΑΠΑΝΕΣ'!$AB$3:$AB$1005,E60,'Φ4. ΔΗΛΩΘΕΙΣΕΣ ΔΑΠΑΝΕΣ'!$AE$3:$AE$1005)</f>
        <v>0</v>
      </c>
      <c r="O60" s="57">
        <f>SUMIF('Φ4. ΔΗΛΩΘΕΙΣΕΣ ΔΑΠΑΝΕΣ'!$AB$3:$AB$1005,E60,'Φ4. ΔΗΛΩΘΕΙΣΕΣ ΔΑΠΑΝΕΣ'!$AD$3:$AD$1005)</f>
        <v>0</v>
      </c>
      <c r="P60" s="173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154"/>
      <c r="BB60" s="154"/>
      <c r="BC60" s="154"/>
      <c r="BD60" s="154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</row>
    <row r="61" spans="1:348" s="5" customFormat="1" ht="31.9" customHeight="1" x14ac:dyDescent="0.25">
      <c r="A61" s="172">
        <f t="shared" si="1"/>
        <v>56</v>
      </c>
      <c r="B61" s="151" t="s">
        <v>156</v>
      </c>
      <c r="C61" s="151"/>
      <c r="D61" s="163"/>
      <c r="E61" s="164"/>
      <c r="F61" s="165"/>
      <c r="G61" s="165"/>
      <c r="H61" s="166"/>
      <c r="I61" s="166"/>
      <c r="J61" s="162"/>
      <c r="K61" s="162"/>
      <c r="L61" s="201">
        <f>SUMIF('Φ4. ΔΗΛΩΘΕΙΣΕΣ ΔΑΠΑΝΕΣ'!$AB$3:$AB$1005,E61,'Φ4. ΔΗΛΩΘΕΙΣΕΣ ΔΑΠΑΝΕΣ'!$AC$3:$AC$1005)</f>
        <v>0</v>
      </c>
      <c r="M61" s="185">
        <f>SUMIF('Φ4. ΔΗΛΩΘΕΙΣΕΣ ΔΑΠΑΝΕΣ'!$AB$3:$AB$1005,E61,'Φ4. ΔΗΛΩΘΕΙΣΕΣ ΔΑΠΑΝΕΣ'!$AA$3:$AA$1005)</f>
        <v>0</v>
      </c>
      <c r="N61" s="197">
        <f>SUMIF('Φ4. ΔΗΛΩΘΕΙΣΕΣ ΔΑΠΑΝΕΣ'!$AB$3:$AB$1005,E61,'Φ4. ΔΗΛΩΘΕΙΣΕΣ ΔΑΠΑΝΕΣ'!$AE$3:$AE$1005)</f>
        <v>0</v>
      </c>
      <c r="O61" s="57">
        <f>SUMIF('Φ4. ΔΗΛΩΘΕΙΣΕΣ ΔΑΠΑΝΕΣ'!$AB$3:$AB$1005,E61,'Φ4. ΔΗΛΩΘΕΙΣΕΣ ΔΑΠΑΝΕΣ'!$AD$3:$AD$1005)</f>
        <v>0</v>
      </c>
      <c r="P61" s="173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154"/>
      <c r="BB61" s="154"/>
      <c r="BC61" s="154"/>
      <c r="BD61" s="154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</row>
    <row r="62" spans="1:348" s="5" customFormat="1" ht="31.9" customHeight="1" x14ac:dyDescent="0.25">
      <c r="A62" s="172">
        <f t="shared" si="1"/>
        <v>57</v>
      </c>
      <c r="B62" s="151" t="s">
        <v>156</v>
      </c>
      <c r="C62" s="151"/>
      <c r="D62" s="163"/>
      <c r="E62" s="164"/>
      <c r="F62" s="165"/>
      <c r="G62" s="165"/>
      <c r="H62" s="166"/>
      <c r="I62" s="166"/>
      <c r="J62" s="162"/>
      <c r="K62" s="162"/>
      <c r="L62" s="201">
        <f>SUMIF('Φ4. ΔΗΛΩΘΕΙΣΕΣ ΔΑΠΑΝΕΣ'!$AB$3:$AB$1005,E62,'Φ4. ΔΗΛΩΘΕΙΣΕΣ ΔΑΠΑΝΕΣ'!$AC$3:$AC$1005)</f>
        <v>0</v>
      </c>
      <c r="M62" s="185">
        <f>SUMIF('Φ4. ΔΗΛΩΘΕΙΣΕΣ ΔΑΠΑΝΕΣ'!$AB$3:$AB$1005,E62,'Φ4. ΔΗΛΩΘΕΙΣΕΣ ΔΑΠΑΝΕΣ'!$AA$3:$AA$1005)</f>
        <v>0</v>
      </c>
      <c r="N62" s="197">
        <f>SUMIF('Φ4. ΔΗΛΩΘΕΙΣΕΣ ΔΑΠΑΝΕΣ'!$AB$3:$AB$1005,E62,'Φ4. ΔΗΛΩΘΕΙΣΕΣ ΔΑΠΑΝΕΣ'!$AE$3:$AE$1005)</f>
        <v>0</v>
      </c>
      <c r="O62" s="57">
        <f>SUMIF('Φ4. ΔΗΛΩΘΕΙΣΕΣ ΔΑΠΑΝΕΣ'!$AB$3:$AB$1005,E62,'Φ4. ΔΗΛΩΘΕΙΣΕΣ ΔΑΠΑΝΕΣ'!$AD$3:$AD$1005)</f>
        <v>0</v>
      </c>
      <c r="P62" s="173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154"/>
      <c r="BB62" s="154"/>
      <c r="BC62" s="154"/>
      <c r="BD62" s="154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</row>
    <row r="63" spans="1:348" s="5" customFormat="1" ht="31.9" customHeight="1" x14ac:dyDescent="0.25">
      <c r="A63" s="172">
        <f t="shared" si="1"/>
        <v>58</v>
      </c>
      <c r="B63" s="151" t="s">
        <v>156</v>
      </c>
      <c r="C63" s="151"/>
      <c r="D63" s="163"/>
      <c r="E63" s="164"/>
      <c r="F63" s="165"/>
      <c r="G63" s="165"/>
      <c r="H63" s="166"/>
      <c r="I63" s="166"/>
      <c r="J63" s="162"/>
      <c r="K63" s="162"/>
      <c r="L63" s="201">
        <f>SUMIF('Φ4. ΔΗΛΩΘΕΙΣΕΣ ΔΑΠΑΝΕΣ'!$AB$3:$AB$1005,E63,'Φ4. ΔΗΛΩΘΕΙΣΕΣ ΔΑΠΑΝΕΣ'!$AC$3:$AC$1005)</f>
        <v>0</v>
      </c>
      <c r="M63" s="185">
        <f>SUMIF('Φ4. ΔΗΛΩΘΕΙΣΕΣ ΔΑΠΑΝΕΣ'!$AB$3:$AB$1005,E63,'Φ4. ΔΗΛΩΘΕΙΣΕΣ ΔΑΠΑΝΕΣ'!$AA$3:$AA$1005)</f>
        <v>0</v>
      </c>
      <c r="N63" s="197">
        <f>SUMIF('Φ4. ΔΗΛΩΘΕΙΣΕΣ ΔΑΠΑΝΕΣ'!$AB$3:$AB$1005,E63,'Φ4. ΔΗΛΩΘΕΙΣΕΣ ΔΑΠΑΝΕΣ'!$AE$3:$AE$1005)</f>
        <v>0</v>
      </c>
      <c r="O63" s="57">
        <f>SUMIF('Φ4. ΔΗΛΩΘΕΙΣΕΣ ΔΑΠΑΝΕΣ'!$AB$3:$AB$1005,E63,'Φ4. ΔΗΛΩΘΕΙΣΕΣ ΔΑΠΑΝΕΣ'!$AD$3:$AD$1005)</f>
        <v>0</v>
      </c>
      <c r="P63" s="173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154"/>
      <c r="BB63" s="154"/>
      <c r="BC63" s="154"/>
      <c r="BD63" s="154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</row>
    <row r="64" spans="1:348" s="5" customFormat="1" ht="31.9" customHeight="1" x14ac:dyDescent="0.25">
      <c r="A64" s="172">
        <f t="shared" si="1"/>
        <v>59</v>
      </c>
      <c r="B64" s="151" t="s">
        <v>156</v>
      </c>
      <c r="C64" s="151"/>
      <c r="D64" s="163"/>
      <c r="E64" s="164"/>
      <c r="F64" s="165"/>
      <c r="G64" s="165"/>
      <c r="H64" s="166"/>
      <c r="I64" s="166"/>
      <c r="J64" s="162"/>
      <c r="K64" s="162"/>
      <c r="L64" s="201">
        <f>SUMIF('Φ4. ΔΗΛΩΘΕΙΣΕΣ ΔΑΠΑΝΕΣ'!$AB$3:$AB$1005,E64,'Φ4. ΔΗΛΩΘΕΙΣΕΣ ΔΑΠΑΝΕΣ'!$AC$3:$AC$1005)</f>
        <v>0</v>
      </c>
      <c r="M64" s="185">
        <f>SUMIF('Φ4. ΔΗΛΩΘΕΙΣΕΣ ΔΑΠΑΝΕΣ'!$AB$3:$AB$1005,E64,'Φ4. ΔΗΛΩΘΕΙΣΕΣ ΔΑΠΑΝΕΣ'!$AA$3:$AA$1005)</f>
        <v>0</v>
      </c>
      <c r="N64" s="197">
        <f>SUMIF('Φ4. ΔΗΛΩΘΕΙΣΕΣ ΔΑΠΑΝΕΣ'!$AB$3:$AB$1005,E64,'Φ4. ΔΗΛΩΘΕΙΣΕΣ ΔΑΠΑΝΕΣ'!$AE$3:$AE$1005)</f>
        <v>0</v>
      </c>
      <c r="O64" s="57">
        <f>SUMIF('Φ4. ΔΗΛΩΘΕΙΣΕΣ ΔΑΠΑΝΕΣ'!$AB$3:$AB$1005,E64,'Φ4. ΔΗΛΩΘΕΙΣΕΣ ΔΑΠΑΝΕΣ'!$AD$3:$AD$1005)</f>
        <v>0</v>
      </c>
      <c r="P64" s="173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154"/>
      <c r="BB64" s="154"/>
      <c r="BC64" s="154"/>
      <c r="BD64" s="154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</row>
    <row r="65" spans="1:348" s="5" customFormat="1" ht="31.9" customHeight="1" x14ac:dyDescent="0.25">
      <c r="A65" s="172">
        <f t="shared" si="1"/>
        <v>60</v>
      </c>
      <c r="B65" s="151" t="s">
        <v>156</v>
      </c>
      <c r="C65" s="151"/>
      <c r="D65" s="163"/>
      <c r="E65" s="164"/>
      <c r="F65" s="165"/>
      <c r="G65" s="165"/>
      <c r="H65" s="166"/>
      <c r="I65" s="166"/>
      <c r="J65" s="162"/>
      <c r="K65" s="162"/>
      <c r="L65" s="201">
        <f>SUMIF('Φ4. ΔΗΛΩΘΕΙΣΕΣ ΔΑΠΑΝΕΣ'!$AB$3:$AB$1005,E65,'Φ4. ΔΗΛΩΘΕΙΣΕΣ ΔΑΠΑΝΕΣ'!$AC$3:$AC$1005)</f>
        <v>0</v>
      </c>
      <c r="M65" s="185">
        <f>SUMIF('Φ4. ΔΗΛΩΘΕΙΣΕΣ ΔΑΠΑΝΕΣ'!$AB$3:$AB$1005,E65,'Φ4. ΔΗΛΩΘΕΙΣΕΣ ΔΑΠΑΝΕΣ'!$AA$3:$AA$1005)</f>
        <v>0</v>
      </c>
      <c r="N65" s="197">
        <f>SUMIF('Φ4. ΔΗΛΩΘΕΙΣΕΣ ΔΑΠΑΝΕΣ'!$AB$3:$AB$1005,E65,'Φ4. ΔΗΛΩΘΕΙΣΕΣ ΔΑΠΑΝΕΣ'!$AE$3:$AE$1005)</f>
        <v>0</v>
      </c>
      <c r="O65" s="57">
        <f>SUMIF('Φ4. ΔΗΛΩΘΕΙΣΕΣ ΔΑΠΑΝΕΣ'!$AB$3:$AB$1005,E65,'Φ4. ΔΗΛΩΘΕΙΣΕΣ ΔΑΠΑΝΕΣ'!$AD$3:$AD$1005)</f>
        <v>0</v>
      </c>
      <c r="P65" s="173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154"/>
      <c r="BB65" s="154"/>
      <c r="BC65" s="154"/>
      <c r="BD65" s="154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</row>
    <row r="66" spans="1:348" s="5" customFormat="1" ht="31.9" customHeight="1" x14ac:dyDescent="0.25">
      <c r="A66" s="172">
        <f t="shared" si="1"/>
        <v>61</v>
      </c>
      <c r="B66" s="151" t="s">
        <v>156</v>
      </c>
      <c r="C66" s="151"/>
      <c r="D66" s="163"/>
      <c r="E66" s="164"/>
      <c r="F66" s="165"/>
      <c r="G66" s="165"/>
      <c r="H66" s="166"/>
      <c r="I66" s="166"/>
      <c r="J66" s="162"/>
      <c r="K66" s="162"/>
      <c r="L66" s="201">
        <f>SUMIF('Φ4. ΔΗΛΩΘΕΙΣΕΣ ΔΑΠΑΝΕΣ'!$AB$3:$AB$1005,E66,'Φ4. ΔΗΛΩΘΕΙΣΕΣ ΔΑΠΑΝΕΣ'!$AC$3:$AC$1005)</f>
        <v>0</v>
      </c>
      <c r="M66" s="185">
        <f>SUMIF('Φ4. ΔΗΛΩΘΕΙΣΕΣ ΔΑΠΑΝΕΣ'!$AB$3:$AB$1005,E66,'Φ4. ΔΗΛΩΘΕΙΣΕΣ ΔΑΠΑΝΕΣ'!$AA$3:$AA$1005)</f>
        <v>0</v>
      </c>
      <c r="N66" s="197">
        <f>SUMIF('Φ4. ΔΗΛΩΘΕΙΣΕΣ ΔΑΠΑΝΕΣ'!$AB$3:$AB$1005,E66,'Φ4. ΔΗΛΩΘΕΙΣΕΣ ΔΑΠΑΝΕΣ'!$AE$3:$AE$1005)</f>
        <v>0</v>
      </c>
      <c r="O66" s="57">
        <f>SUMIF('Φ4. ΔΗΛΩΘΕΙΣΕΣ ΔΑΠΑΝΕΣ'!$AB$3:$AB$1005,E66,'Φ4. ΔΗΛΩΘΕΙΣΕΣ ΔΑΠΑΝΕΣ'!$AD$3:$AD$1005)</f>
        <v>0</v>
      </c>
      <c r="P66" s="173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154"/>
      <c r="BB66" s="154"/>
      <c r="BC66" s="154"/>
      <c r="BD66" s="154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</row>
    <row r="67" spans="1:348" s="5" customFormat="1" ht="31.9" customHeight="1" x14ac:dyDescent="0.25">
      <c r="A67" s="172">
        <f t="shared" si="1"/>
        <v>62</v>
      </c>
      <c r="B67" s="151" t="s">
        <v>156</v>
      </c>
      <c r="C67" s="151"/>
      <c r="D67" s="163"/>
      <c r="E67" s="164"/>
      <c r="F67" s="165"/>
      <c r="G67" s="165"/>
      <c r="H67" s="166"/>
      <c r="I67" s="166"/>
      <c r="J67" s="162"/>
      <c r="K67" s="162"/>
      <c r="L67" s="201">
        <f>SUMIF('Φ4. ΔΗΛΩΘΕΙΣΕΣ ΔΑΠΑΝΕΣ'!$AB$3:$AB$1005,E67,'Φ4. ΔΗΛΩΘΕΙΣΕΣ ΔΑΠΑΝΕΣ'!$AC$3:$AC$1005)</f>
        <v>0</v>
      </c>
      <c r="M67" s="185">
        <f>SUMIF('Φ4. ΔΗΛΩΘΕΙΣΕΣ ΔΑΠΑΝΕΣ'!$AB$3:$AB$1005,E67,'Φ4. ΔΗΛΩΘΕΙΣΕΣ ΔΑΠΑΝΕΣ'!$AA$3:$AA$1005)</f>
        <v>0</v>
      </c>
      <c r="N67" s="197">
        <f>SUMIF('Φ4. ΔΗΛΩΘΕΙΣΕΣ ΔΑΠΑΝΕΣ'!$AB$3:$AB$1005,E67,'Φ4. ΔΗΛΩΘΕΙΣΕΣ ΔΑΠΑΝΕΣ'!$AE$3:$AE$1005)</f>
        <v>0</v>
      </c>
      <c r="O67" s="57">
        <f>SUMIF('Φ4. ΔΗΛΩΘΕΙΣΕΣ ΔΑΠΑΝΕΣ'!$AB$3:$AB$1005,E67,'Φ4. ΔΗΛΩΘΕΙΣΕΣ ΔΑΠΑΝΕΣ'!$AD$3:$AD$1005)</f>
        <v>0</v>
      </c>
      <c r="P67" s="173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154"/>
      <c r="BB67" s="154"/>
      <c r="BC67" s="154"/>
      <c r="BD67" s="154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</row>
    <row r="68" spans="1:348" s="5" customFormat="1" ht="31.9" customHeight="1" x14ac:dyDescent="0.25">
      <c r="A68" s="172">
        <f t="shared" si="1"/>
        <v>63</v>
      </c>
      <c r="B68" s="151" t="s">
        <v>156</v>
      </c>
      <c r="C68" s="151"/>
      <c r="D68" s="163"/>
      <c r="E68" s="164"/>
      <c r="F68" s="165"/>
      <c r="G68" s="165"/>
      <c r="H68" s="166"/>
      <c r="I68" s="166"/>
      <c r="J68" s="162"/>
      <c r="K68" s="162"/>
      <c r="L68" s="201">
        <f>SUMIF('Φ4. ΔΗΛΩΘΕΙΣΕΣ ΔΑΠΑΝΕΣ'!$AB$3:$AB$1005,E68,'Φ4. ΔΗΛΩΘΕΙΣΕΣ ΔΑΠΑΝΕΣ'!$AC$3:$AC$1005)</f>
        <v>0</v>
      </c>
      <c r="M68" s="185">
        <f>SUMIF('Φ4. ΔΗΛΩΘΕΙΣΕΣ ΔΑΠΑΝΕΣ'!$AB$3:$AB$1005,E68,'Φ4. ΔΗΛΩΘΕΙΣΕΣ ΔΑΠΑΝΕΣ'!$AA$3:$AA$1005)</f>
        <v>0</v>
      </c>
      <c r="N68" s="197">
        <f>SUMIF('Φ4. ΔΗΛΩΘΕΙΣΕΣ ΔΑΠΑΝΕΣ'!$AB$3:$AB$1005,E68,'Φ4. ΔΗΛΩΘΕΙΣΕΣ ΔΑΠΑΝΕΣ'!$AE$3:$AE$1005)</f>
        <v>0</v>
      </c>
      <c r="O68" s="57">
        <f>SUMIF('Φ4. ΔΗΛΩΘΕΙΣΕΣ ΔΑΠΑΝΕΣ'!$AB$3:$AB$1005,E68,'Φ4. ΔΗΛΩΘΕΙΣΕΣ ΔΑΠΑΝΕΣ'!$AD$3:$AD$1005)</f>
        <v>0</v>
      </c>
      <c r="P68" s="173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154"/>
      <c r="BB68" s="154"/>
      <c r="BC68" s="154"/>
      <c r="BD68" s="154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</row>
    <row r="69" spans="1:348" s="5" customFormat="1" ht="31.9" customHeight="1" x14ac:dyDescent="0.25">
      <c r="A69" s="172">
        <f t="shared" si="1"/>
        <v>64</v>
      </c>
      <c r="B69" s="151" t="s">
        <v>156</v>
      </c>
      <c r="C69" s="151"/>
      <c r="D69" s="163"/>
      <c r="E69" s="164"/>
      <c r="F69" s="165"/>
      <c r="G69" s="165"/>
      <c r="H69" s="166"/>
      <c r="I69" s="166"/>
      <c r="J69" s="162"/>
      <c r="K69" s="162"/>
      <c r="L69" s="201">
        <f>SUMIF('Φ4. ΔΗΛΩΘΕΙΣΕΣ ΔΑΠΑΝΕΣ'!$AB$3:$AB$1005,E69,'Φ4. ΔΗΛΩΘΕΙΣΕΣ ΔΑΠΑΝΕΣ'!$AC$3:$AC$1005)</f>
        <v>0</v>
      </c>
      <c r="M69" s="185">
        <f>SUMIF('Φ4. ΔΗΛΩΘΕΙΣΕΣ ΔΑΠΑΝΕΣ'!$AB$3:$AB$1005,E69,'Φ4. ΔΗΛΩΘΕΙΣΕΣ ΔΑΠΑΝΕΣ'!$AA$3:$AA$1005)</f>
        <v>0</v>
      </c>
      <c r="N69" s="197">
        <f>SUMIF('Φ4. ΔΗΛΩΘΕΙΣΕΣ ΔΑΠΑΝΕΣ'!$AB$3:$AB$1005,E69,'Φ4. ΔΗΛΩΘΕΙΣΕΣ ΔΑΠΑΝΕΣ'!$AE$3:$AE$1005)</f>
        <v>0</v>
      </c>
      <c r="O69" s="57">
        <f>SUMIF('Φ4. ΔΗΛΩΘΕΙΣΕΣ ΔΑΠΑΝΕΣ'!$AB$3:$AB$1005,E69,'Φ4. ΔΗΛΩΘΕΙΣΕΣ ΔΑΠΑΝΕΣ'!$AD$3:$AD$1005)</f>
        <v>0</v>
      </c>
      <c r="P69" s="173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154"/>
      <c r="BB69" s="154"/>
      <c r="BC69" s="154"/>
      <c r="BD69" s="154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</row>
    <row r="70" spans="1:348" s="5" customFormat="1" ht="31.9" customHeight="1" x14ac:dyDescent="0.25">
      <c r="A70" s="172">
        <f t="shared" si="1"/>
        <v>65</v>
      </c>
      <c r="B70" s="151" t="s">
        <v>156</v>
      </c>
      <c r="C70" s="151"/>
      <c r="D70" s="163"/>
      <c r="E70" s="164"/>
      <c r="F70" s="165"/>
      <c r="G70" s="165"/>
      <c r="H70" s="166"/>
      <c r="I70" s="166"/>
      <c r="J70" s="162"/>
      <c r="K70" s="162"/>
      <c r="L70" s="201">
        <f>SUMIF('Φ4. ΔΗΛΩΘΕΙΣΕΣ ΔΑΠΑΝΕΣ'!$AB$3:$AB$1005,E70,'Φ4. ΔΗΛΩΘΕΙΣΕΣ ΔΑΠΑΝΕΣ'!$AC$3:$AC$1005)</f>
        <v>0</v>
      </c>
      <c r="M70" s="185">
        <f>SUMIF('Φ4. ΔΗΛΩΘΕΙΣΕΣ ΔΑΠΑΝΕΣ'!$AB$3:$AB$1005,E70,'Φ4. ΔΗΛΩΘΕΙΣΕΣ ΔΑΠΑΝΕΣ'!$AA$3:$AA$1005)</f>
        <v>0</v>
      </c>
      <c r="N70" s="197">
        <f>SUMIF('Φ4. ΔΗΛΩΘΕΙΣΕΣ ΔΑΠΑΝΕΣ'!$AB$3:$AB$1005,E70,'Φ4. ΔΗΛΩΘΕΙΣΕΣ ΔΑΠΑΝΕΣ'!$AE$3:$AE$1005)</f>
        <v>0</v>
      </c>
      <c r="O70" s="57">
        <f>SUMIF('Φ4. ΔΗΛΩΘΕΙΣΕΣ ΔΑΠΑΝΕΣ'!$AB$3:$AB$1005,E70,'Φ4. ΔΗΛΩΘΕΙΣΕΣ ΔΑΠΑΝΕΣ'!$AD$3:$AD$1005)</f>
        <v>0</v>
      </c>
      <c r="P70" s="173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154"/>
      <c r="BB70" s="154"/>
      <c r="BC70" s="154"/>
      <c r="BD70" s="154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</row>
    <row r="71" spans="1:348" s="5" customFormat="1" ht="31.9" customHeight="1" x14ac:dyDescent="0.25">
      <c r="A71" s="172">
        <f t="shared" si="1"/>
        <v>66</v>
      </c>
      <c r="B71" s="151" t="s">
        <v>156</v>
      </c>
      <c r="C71" s="151"/>
      <c r="D71" s="163"/>
      <c r="E71" s="164"/>
      <c r="F71" s="165"/>
      <c r="G71" s="165"/>
      <c r="H71" s="166"/>
      <c r="I71" s="166"/>
      <c r="J71" s="162"/>
      <c r="K71" s="162"/>
      <c r="L71" s="201">
        <f>SUMIF('Φ4. ΔΗΛΩΘΕΙΣΕΣ ΔΑΠΑΝΕΣ'!$AB$3:$AB$1005,E71,'Φ4. ΔΗΛΩΘΕΙΣΕΣ ΔΑΠΑΝΕΣ'!$AC$3:$AC$1005)</f>
        <v>0</v>
      </c>
      <c r="M71" s="185">
        <f>SUMIF('Φ4. ΔΗΛΩΘΕΙΣΕΣ ΔΑΠΑΝΕΣ'!$AB$3:$AB$1005,E71,'Φ4. ΔΗΛΩΘΕΙΣΕΣ ΔΑΠΑΝΕΣ'!$AA$3:$AA$1005)</f>
        <v>0</v>
      </c>
      <c r="N71" s="197">
        <f>SUMIF('Φ4. ΔΗΛΩΘΕΙΣΕΣ ΔΑΠΑΝΕΣ'!$AB$3:$AB$1005,E71,'Φ4. ΔΗΛΩΘΕΙΣΕΣ ΔΑΠΑΝΕΣ'!$AE$3:$AE$1005)</f>
        <v>0</v>
      </c>
      <c r="O71" s="57">
        <f>SUMIF('Φ4. ΔΗΛΩΘΕΙΣΕΣ ΔΑΠΑΝΕΣ'!$AB$3:$AB$1005,E71,'Φ4. ΔΗΛΩΘΕΙΣΕΣ ΔΑΠΑΝΕΣ'!$AD$3:$AD$1005)</f>
        <v>0</v>
      </c>
      <c r="P71" s="173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154"/>
      <c r="BB71" s="154"/>
      <c r="BC71" s="154"/>
      <c r="BD71" s="154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</row>
    <row r="72" spans="1:348" s="5" customFormat="1" ht="31.9" customHeight="1" x14ac:dyDescent="0.25">
      <c r="A72" s="172">
        <f t="shared" ref="A72:A105" si="2">+A71+1</f>
        <v>67</v>
      </c>
      <c r="B72" s="151" t="s">
        <v>156</v>
      </c>
      <c r="C72" s="151"/>
      <c r="D72" s="163"/>
      <c r="E72" s="164"/>
      <c r="F72" s="165"/>
      <c r="G72" s="165"/>
      <c r="H72" s="166"/>
      <c r="I72" s="166"/>
      <c r="J72" s="162"/>
      <c r="K72" s="162"/>
      <c r="L72" s="201">
        <f>SUMIF('Φ4. ΔΗΛΩΘΕΙΣΕΣ ΔΑΠΑΝΕΣ'!$AB$3:$AB$1005,E72,'Φ4. ΔΗΛΩΘΕΙΣΕΣ ΔΑΠΑΝΕΣ'!$AC$3:$AC$1005)</f>
        <v>0</v>
      </c>
      <c r="M72" s="185">
        <f>SUMIF('Φ4. ΔΗΛΩΘΕΙΣΕΣ ΔΑΠΑΝΕΣ'!$AB$3:$AB$1005,E72,'Φ4. ΔΗΛΩΘΕΙΣΕΣ ΔΑΠΑΝΕΣ'!$AA$3:$AA$1005)</f>
        <v>0</v>
      </c>
      <c r="N72" s="197">
        <f>SUMIF('Φ4. ΔΗΛΩΘΕΙΣΕΣ ΔΑΠΑΝΕΣ'!$AB$3:$AB$1005,E72,'Φ4. ΔΗΛΩΘΕΙΣΕΣ ΔΑΠΑΝΕΣ'!$AE$3:$AE$1005)</f>
        <v>0</v>
      </c>
      <c r="O72" s="57">
        <f>SUMIF('Φ4. ΔΗΛΩΘΕΙΣΕΣ ΔΑΠΑΝΕΣ'!$AB$3:$AB$1005,E72,'Φ4. ΔΗΛΩΘΕΙΣΕΣ ΔΑΠΑΝΕΣ'!$AD$3:$AD$1005)</f>
        <v>0</v>
      </c>
      <c r="P72" s="173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154"/>
      <c r="BB72" s="154"/>
      <c r="BC72" s="154"/>
      <c r="BD72" s="154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</row>
    <row r="73" spans="1:348" s="5" customFormat="1" ht="31.9" customHeight="1" x14ac:dyDescent="0.25">
      <c r="A73" s="172">
        <f t="shared" si="2"/>
        <v>68</v>
      </c>
      <c r="B73" s="151" t="s">
        <v>156</v>
      </c>
      <c r="C73" s="151"/>
      <c r="D73" s="163"/>
      <c r="E73" s="164"/>
      <c r="F73" s="165"/>
      <c r="G73" s="165"/>
      <c r="H73" s="166"/>
      <c r="I73" s="166"/>
      <c r="J73" s="162"/>
      <c r="K73" s="162"/>
      <c r="L73" s="201">
        <f>SUMIF('Φ4. ΔΗΛΩΘΕΙΣΕΣ ΔΑΠΑΝΕΣ'!$AB$3:$AB$1005,E73,'Φ4. ΔΗΛΩΘΕΙΣΕΣ ΔΑΠΑΝΕΣ'!$AC$3:$AC$1005)</f>
        <v>0</v>
      </c>
      <c r="M73" s="185">
        <f>SUMIF('Φ4. ΔΗΛΩΘΕΙΣΕΣ ΔΑΠΑΝΕΣ'!$AB$3:$AB$1005,E73,'Φ4. ΔΗΛΩΘΕΙΣΕΣ ΔΑΠΑΝΕΣ'!$AA$3:$AA$1005)</f>
        <v>0</v>
      </c>
      <c r="N73" s="197">
        <f>SUMIF('Φ4. ΔΗΛΩΘΕΙΣΕΣ ΔΑΠΑΝΕΣ'!$AB$3:$AB$1005,E73,'Φ4. ΔΗΛΩΘΕΙΣΕΣ ΔΑΠΑΝΕΣ'!$AE$3:$AE$1005)</f>
        <v>0</v>
      </c>
      <c r="O73" s="57">
        <f>SUMIF('Φ4. ΔΗΛΩΘΕΙΣΕΣ ΔΑΠΑΝΕΣ'!$AB$3:$AB$1005,E73,'Φ4. ΔΗΛΩΘΕΙΣΕΣ ΔΑΠΑΝΕΣ'!$AD$3:$AD$1005)</f>
        <v>0</v>
      </c>
      <c r="P73" s="173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154"/>
      <c r="BB73" s="154"/>
      <c r="BC73" s="154"/>
      <c r="BD73" s="154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</row>
    <row r="74" spans="1:348" s="5" customFormat="1" ht="31.9" customHeight="1" x14ac:dyDescent="0.25">
      <c r="A74" s="172">
        <f t="shared" si="2"/>
        <v>69</v>
      </c>
      <c r="B74" s="151" t="s">
        <v>156</v>
      </c>
      <c r="C74" s="151"/>
      <c r="D74" s="163"/>
      <c r="E74" s="164"/>
      <c r="F74" s="165"/>
      <c r="G74" s="165"/>
      <c r="H74" s="166"/>
      <c r="I74" s="166"/>
      <c r="J74" s="162"/>
      <c r="K74" s="162"/>
      <c r="L74" s="201">
        <f>SUMIF('Φ4. ΔΗΛΩΘΕΙΣΕΣ ΔΑΠΑΝΕΣ'!$AB$3:$AB$1005,E74,'Φ4. ΔΗΛΩΘΕΙΣΕΣ ΔΑΠΑΝΕΣ'!$AC$3:$AC$1005)</f>
        <v>0</v>
      </c>
      <c r="M74" s="185">
        <f>SUMIF('Φ4. ΔΗΛΩΘΕΙΣΕΣ ΔΑΠΑΝΕΣ'!$AB$3:$AB$1005,E74,'Φ4. ΔΗΛΩΘΕΙΣΕΣ ΔΑΠΑΝΕΣ'!$AA$3:$AA$1005)</f>
        <v>0</v>
      </c>
      <c r="N74" s="197">
        <f>SUMIF('Φ4. ΔΗΛΩΘΕΙΣΕΣ ΔΑΠΑΝΕΣ'!$AB$3:$AB$1005,E74,'Φ4. ΔΗΛΩΘΕΙΣΕΣ ΔΑΠΑΝΕΣ'!$AE$3:$AE$1005)</f>
        <v>0</v>
      </c>
      <c r="O74" s="57">
        <f>SUMIF('Φ4. ΔΗΛΩΘΕΙΣΕΣ ΔΑΠΑΝΕΣ'!$AB$3:$AB$1005,E74,'Φ4. ΔΗΛΩΘΕΙΣΕΣ ΔΑΠΑΝΕΣ'!$AD$3:$AD$1005)</f>
        <v>0</v>
      </c>
      <c r="P74" s="173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154"/>
      <c r="BB74" s="154"/>
      <c r="BC74" s="154"/>
      <c r="BD74" s="154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</row>
    <row r="75" spans="1:348" s="5" customFormat="1" ht="31.9" customHeight="1" x14ac:dyDescent="0.25">
      <c r="A75" s="172">
        <f t="shared" si="2"/>
        <v>70</v>
      </c>
      <c r="B75" s="151" t="s">
        <v>156</v>
      </c>
      <c r="C75" s="151"/>
      <c r="D75" s="163"/>
      <c r="E75" s="164"/>
      <c r="F75" s="165"/>
      <c r="G75" s="165"/>
      <c r="H75" s="166"/>
      <c r="I75" s="166"/>
      <c r="J75" s="162"/>
      <c r="K75" s="162"/>
      <c r="L75" s="201">
        <f>SUMIF('Φ4. ΔΗΛΩΘΕΙΣΕΣ ΔΑΠΑΝΕΣ'!$AB$3:$AB$1005,E75,'Φ4. ΔΗΛΩΘΕΙΣΕΣ ΔΑΠΑΝΕΣ'!$AC$3:$AC$1005)</f>
        <v>0</v>
      </c>
      <c r="M75" s="185">
        <f>SUMIF('Φ4. ΔΗΛΩΘΕΙΣΕΣ ΔΑΠΑΝΕΣ'!$AB$3:$AB$1005,E75,'Φ4. ΔΗΛΩΘΕΙΣΕΣ ΔΑΠΑΝΕΣ'!$AA$3:$AA$1005)</f>
        <v>0</v>
      </c>
      <c r="N75" s="197">
        <f>SUMIF('Φ4. ΔΗΛΩΘΕΙΣΕΣ ΔΑΠΑΝΕΣ'!$AB$3:$AB$1005,E75,'Φ4. ΔΗΛΩΘΕΙΣΕΣ ΔΑΠΑΝΕΣ'!$AE$3:$AE$1005)</f>
        <v>0</v>
      </c>
      <c r="O75" s="57">
        <f>SUMIF('Φ4. ΔΗΛΩΘΕΙΣΕΣ ΔΑΠΑΝΕΣ'!$AB$3:$AB$1005,E75,'Φ4. ΔΗΛΩΘΕΙΣΕΣ ΔΑΠΑΝΕΣ'!$AD$3:$AD$1005)</f>
        <v>0</v>
      </c>
      <c r="P75" s="173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154"/>
      <c r="BB75" s="154"/>
      <c r="BC75" s="154"/>
      <c r="BD75" s="154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</row>
    <row r="76" spans="1:348" s="5" customFormat="1" ht="31.9" customHeight="1" x14ac:dyDescent="0.25">
      <c r="A76" s="172">
        <f t="shared" si="2"/>
        <v>71</v>
      </c>
      <c r="B76" s="151" t="s">
        <v>156</v>
      </c>
      <c r="C76" s="151"/>
      <c r="D76" s="163"/>
      <c r="E76" s="164"/>
      <c r="F76" s="165"/>
      <c r="G76" s="165"/>
      <c r="H76" s="166"/>
      <c r="I76" s="166"/>
      <c r="J76" s="162"/>
      <c r="K76" s="162"/>
      <c r="L76" s="201">
        <f>SUMIF('Φ4. ΔΗΛΩΘΕΙΣΕΣ ΔΑΠΑΝΕΣ'!$AB$3:$AB$1005,E76,'Φ4. ΔΗΛΩΘΕΙΣΕΣ ΔΑΠΑΝΕΣ'!$AC$3:$AC$1005)</f>
        <v>0</v>
      </c>
      <c r="M76" s="185">
        <f>SUMIF('Φ4. ΔΗΛΩΘΕΙΣΕΣ ΔΑΠΑΝΕΣ'!$AB$3:$AB$1005,E76,'Φ4. ΔΗΛΩΘΕΙΣΕΣ ΔΑΠΑΝΕΣ'!$AA$3:$AA$1005)</f>
        <v>0</v>
      </c>
      <c r="N76" s="197">
        <f>SUMIF('Φ4. ΔΗΛΩΘΕΙΣΕΣ ΔΑΠΑΝΕΣ'!$AB$3:$AB$1005,E76,'Φ4. ΔΗΛΩΘΕΙΣΕΣ ΔΑΠΑΝΕΣ'!$AE$3:$AE$1005)</f>
        <v>0</v>
      </c>
      <c r="O76" s="57">
        <f>SUMIF('Φ4. ΔΗΛΩΘΕΙΣΕΣ ΔΑΠΑΝΕΣ'!$AB$3:$AB$1005,E76,'Φ4. ΔΗΛΩΘΕΙΣΕΣ ΔΑΠΑΝΕΣ'!$AD$3:$AD$1005)</f>
        <v>0</v>
      </c>
      <c r="P76" s="173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154"/>
      <c r="BB76" s="154"/>
      <c r="BC76" s="154"/>
      <c r="BD76" s="154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</row>
    <row r="77" spans="1:348" s="5" customFormat="1" ht="31.9" customHeight="1" x14ac:dyDescent="0.25">
      <c r="A77" s="172">
        <f t="shared" si="2"/>
        <v>72</v>
      </c>
      <c r="B77" s="151" t="s">
        <v>156</v>
      </c>
      <c r="C77" s="151"/>
      <c r="D77" s="163"/>
      <c r="E77" s="164"/>
      <c r="F77" s="165"/>
      <c r="G77" s="165"/>
      <c r="H77" s="166"/>
      <c r="I77" s="166"/>
      <c r="J77" s="162"/>
      <c r="K77" s="162"/>
      <c r="L77" s="201">
        <f>SUMIF('Φ4. ΔΗΛΩΘΕΙΣΕΣ ΔΑΠΑΝΕΣ'!$AB$3:$AB$1005,E77,'Φ4. ΔΗΛΩΘΕΙΣΕΣ ΔΑΠΑΝΕΣ'!$AC$3:$AC$1005)</f>
        <v>0</v>
      </c>
      <c r="M77" s="185">
        <f>SUMIF('Φ4. ΔΗΛΩΘΕΙΣΕΣ ΔΑΠΑΝΕΣ'!$AB$3:$AB$1005,E77,'Φ4. ΔΗΛΩΘΕΙΣΕΣ ΔΑΠΑΝΕΣ'!$AA$3:$AA$1005)</f>
        <v>0</v>
      </c>
      <c r="N77" s="197">
        <f>SUMIF('Φ4. ΔΗΛΩΘΕΙΣΕΣ ΔΑΠΑΝΕΣ'!$AB$3:$AB$1005,E77,'Φ4. ΔΗΛΩΘΕΙΣΕΣ ΔΑΠΑΝΕΣ'!$AE$3:$AE$1005)</f>
        <v>0</v>
      </c>
      <c r="O77" s="57">
        <f>SUMIF('Φ4. ΔΗΛΩΘΕΙΣΕΣ ΔΑΠΑΝΕΣ'!$AB$3:$AB$1005,E77,'Φ4. ΔΗΛΩΘΕΙΣΕΣ ΔΑΠΑΝΕΣ'!$AD$3:$AD$1005)</f>
        <v>0</v>
      </c>
      <c r="P77" s="173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154"/>
      <c r="BB77" s="154"/>
      <c r="BC77" s="154"/>
      <c r="BD77" s="154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</row>
    <row r="78" spans="1:348" s="5" customFormat="1" ht="31.9" customHeight="1" x14ac:dyDescent="0.25">
      <c r="A78" s="172">
        <f t="shared" si="2"/>
        <v>73</v>
      </c>
      <c r="B78" s="151" t="s">
        <v>156</v>
      </c>
      <c r="C78" s="151"/>
      <c r="D78" s="163"/>
      <c r="E78" s="164"/>
      <c r="F78" s="165"/>
      <c r="G78" s="165"/>
      <c r="H78" s="166"/>
      <c r="I78" s="166"/>
      <c r="J78" s="162"/>
      <c r="K78" s="162"/>
      <c r="L78" s="201">
        <f>SUMIF('Φ4. ΔΗΛΩΘΕΙΣΕΣ ΔΑΠΑΝΕΣ'!$AB$3:$AB$1005,E78,'Φ4. ΔΗΛΩΘΕΙΣΕΣ ΔΑΠΑΝΕΣ'!$AC$3:$AC$1005)</f>
        <v>0</v>
      </c>
      <c r="M78" s="185">
        <f>SUMIF('Φ4. ΔΗΛΩΘΕΙΣΕΣ ΔΑΠΑΝΕΣ'!$AB$3:$AB$1005,E78,'Φ4. ΔΗΛΩΘΕΙΣΕΣ ΔΑΠΑΝΕΣ'!$AA$3:$AA$1005)</f>
        <v>0</v>
      </c>
      <c r="N78" s="197">
        <f>SUMIF('Φ4. ΔΗΛΩΘΕΙΣΕΣ ΔΑΠΑΝΕΣ'!$AB$3:$AB$1005,E78,'Φ4. ΔΗΛΩΘΕΙΣΕΣ ΔΑΠΑΝΕΣ'!$AE$3:$AE$1005)</f>
        <v>0</v>
      </c>
      <c r="O78" s="57">
        <f>SUMIF('Φ4. ΔΗΛΩΘΕΙΣΕΣ ΔΑΠΑΝΕΣ'!$AB$3:$AB$1005,E78,'Φ4. ΔΗΛΩΘΕΙΣΕΣ ΔΑΠΑΝΕΣ'!$AD$3:$AD$1005)</f>
        <v>0</v>
      </c>
      <c r="P78" s="173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154"/>
      <c r="BB78" s="154"/>
      <c r="BC78" s="154"/>
      <c r="BD78" s="154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</row>
    <row r="79" spans="1:348" s="5" customFormat="1" ht="31.9" customHeight="1" x14ac:dyDescent="0.25">
      <c r="A79" s="172">
        <f t="shared" si="2"/>
        <v>74</v>
      </c>
      <c r="B79" s="151" t="s">
        <v>156</v>
      </c>
      <c r="C79" s="151"/>
      <c r="D79" s="163"/>
      <c r="E79" s="164"/>
      <c r="F79" s="165"/>
      <c r="G79" s="165"/>
      <c r="H79" s="166"/>
      <c r="I79" s="166"/>
      <c r="J79" s="162"/>
      <c r="K79" s="162"/>
      <c r="L79" s="201">
        <f>SUMIF('Φ4. ΔΗΛΩΘΕΙΣΕΣ ΔΑΠΑΝΕΣ'!$AB$3:$AB$1005,E79,'Φ4. ΔΗΛΩΘΕΙΣΕΣ ΔΑΠΑΝΕΣ'!$AC$3:$AC$1005)</f>
        <v>0</v>
      </c>
      <c r="M79" s="185">
        <f>SUMIF('Φ4. ΔΗΛΩΘΕΙΣΕΣ ΔΑΠΑΝΕΣ'!$AB$3:$AB$1005,E79,'Φ4. ΔΗΛΩΘΕΙΣΕΣ ΔΑΠΑΝΕΣ'!$AA$3:$AA$1005)</f>
        <v>0</v>
      </c>
      <c r="N79" s="197">
        <f>SUMIF('Φ4. ΔΗΛΩΘΕΙΣΕΣ ΔΑΠΑΝΕΣ'!$AB$3:$AB$1005,E79,'Φ4. ΔΗΛΩΘΕΙΣΕΣ ΔΑΠΑΝΕΣ'!$AE$3:$AE$1005)</f>
        <v>0</v>
      </c>
      <c r="O79" s="57">
        <f>SUMIF('Φ4. ΔΗΛΩΘΕΙΣΕΣ ΔΑΠΑΝΕΣ'!$AB$3:$AB$1005,E79,'Φ4. ΔΗΛΩΘΕΙΣΕΣ ΔΑΠΑΝΕΣ'!$AD$3:$AD$1005)</f>
        <v>0</v>
      </c>
      <c r="P79" s="173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154"/>
      <c r="BB79" s="154"/>
      <c r="BC79" s="154"/>
      <c r="BD79" s="154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</row>
    <row r="80" spans="1:348" s="5" customFormat="1" ht="31.9" customHeight="1" x14ac:dyDescent="0.25">
      <c r="A80" s="172">
        <f t="shared" si="2"/>
        <v>75</v>
      </c>
      <c r="B80" s="151" t="s">
        <v>156</v>
      </c>
      <c r="C80" s="151"/>
      <c r="D80" s="163"/>
      <c r="E80" s="164"/>
      <c r="F80" s="165"/>
      <c r="G80" s="165"/>
      <c r="H80" s="166"/>
      <c r="I80" s="166"/>
      <c r="J80" s="162"/>
      <c r="K80" s="162"/>
      <c r="L80" s="201">
        <f>SUMIF('Φ4. ΔΗΛΩΘΕΙΣΕΣ ΔΑΠΑΝΕΣ'!$AB$3:$AB$1005,E80,'Φ4. ΔΗΛΩΘΕΙΣΕΣ ΔΑΠΑΝΕΣ'!$AC$3:$AC$1005)</f>
        <v>0</v>
      </c>
      <c r="M80" s="185">
        <f>SUMIF('Φ4. ΔΗΛΩΘΕΙΣΕΣ ΔΑΠΑΝΕΣ'!$AB$3:$AB$1005,E80,'Φ4. ΔΗΛΩΘΕΙΣΕΣ ΔΑΠΑΝΕΣ'!$AA$3:$AA$1005)</f>
        <v>0</v>
      </c>
      <c r="N80" s="197">
        <f>SUMIF('Φ4. ΔΗΛΩΘΕΙΣΕΣ ΔΑΠΑΝΕΣ'!$AB$3:$AB$1005,E80,'Φ4. ΔΗΛΩΘΕΙΣΕΣ ΔΑΠΑΝΕΣ'!$AE$3:$AE$1005)</f>
        <v>0</v>
      </c>
      <c r="O80" s="57">
        <f>SUMIF('Φ4. ΔΗΛΩΘΕΙΣΕΣ ΔΑΠΑΝΕΣ'!$AB$3:$AB$1005,E80,'Φ4. ΔΗΛΩΘΕΙΣΕΣ ΔΑΠΑΝΕΣ'!$AD$3:$AD$1005)</f>
        <v>0</v>
      </c>
      <c r="P80" s="173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154"/>
      <c r="BB80" s="154"/>
      <c r="BC80" s="154"/>
      <c r="BD80" s="154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</row>
    <row r="81" spans="1:348" s="5" customFormat="1" ht="31.9" customHeight="1" x14ac:dyDescent="0.25">
      <c r="A81" s="172">
        <f t="shared" si="2"/>
        <v>76</v>
      </c>
      <c r="B81" s="151" t="s">
        <v>156</v>
      </c>
      <c r="C81" s="151"/>
      <c r="D81" s="163"/>
      <c r="E81" s="164"/>
      <c r="F81" s="165"/>
      <c r="G81" s="165"/>
      <c r="H81" s="166"/>
      <c r="I81" s="166"/>
      <c r="J81" s="162"/>
      <c r="K81" s="162"/>
      <c r="L81" s="201">
        <f>SUMIF('Φ4. ΔΗΛΩΘΕΙΣΕΣ ΔΑΠΑΝΕΣ'!$AB$3:$AB$1005,E81,'Φ4. ΔΗΛΩΘΕΙΣΕΣ ΔΑΠΑΝΕΣ'!$AC$3:$AC$1005)</f>
        <v>0</v>
      </c>
      <c r="M81" s="185">
        <f>SUMIF('Φ4. ΔΗΛΩΘΕΙΣΕΣ ΔΑΠΑΝΕΣ'!$AB$3:$AB$1005,E81,'Φ4. ΔΗΛΩΘΕΙΣΕΣ ΔΑΠΑΝΕΣ'!$AA$3:$AA$1005)</f>
        <v>0</v>
      </c>
      <c r="N81" s="197">
        <f>SUMIF('Φ4. ΔΗΛΩΘΕΙΣΕΣ ΔΑΠΑΝΕΣ'!$AB$3:$AB$1005,E81,'Φ4. ΔΗΛΩΘΕΙΣΕΣ ΔΑΠΑΝΕΣ'!$AE$3:$AE$1005)</f>
        <v>0</v>
      </c>
      <c r="O81" s="57">
        <f>SUMIF('Φ4. ΔΗΛΩΘΕΙΣΕΣ ΔΑΠΑΝΕΣ'!$AB$3:$AB$1005,E81,'Φ4. ΔΗΛΩΘΕΙΣΕΣ ΔΑΠΑΝΕΣ'!$AD$3:$AD$1005)</f>
        <v>0</v>
      </c>
      <c r="P81" s="173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154"/>
      <c r="BB81" s="154"/>
      <c r="BC81" s="154"/>
      <c r="BD81" s="154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</row>
    <row r="82" spans="1:348" s="5" customFormat="1" ht="31.9" customHeight="1" x14ac:dyDescent="0.25">
      <c r="A82" s="172">
        <f t="shared" si="2"/>
        <v>77</v>
      </c>
      <c r="B82" s="151" t="s">
        <v>156</v>
      </c>
      <c r="C82" s="151"/>
      <c r="D82" s="163"/>
      <c r="E82" s="164"/>
      <c r="F82" s="165"/>
      <c r="G82" s="165"/>
      <c r="H82" s="166"/>
      <c r="I82" s="166"/>
      <c r="J82" s="162"/>
      <c r="K82" s="162"/>
      <c r="L82" s="201">
        <f>SUMIF('Φ4. ΔΗΛΩΘΕΙΣΕΣ ΔΑΠΑΝΕΣ'!$AB$3:$AB$1005,E82,'Φ4. ΔΗΛΩΘΕΙΣΕΣ ΔΑΠΑΝΕΣ'!$AC$3:$AC$1005)</f>
        <v>0</v>
      </c>
      <c r="M82" s="185">
        <f>SUMIF('Φ4. ΔΗΛΩΘΕΙΣΕΣ ΔΑΠΑΝΕΣ'!$AB$3:$AB$1005,E82,'Φ4. ΔΗΛΩΘΕΙΣΕΣ ΔΑΠΑΝΕΣ'!$AA$3:$AA$1005)</f>
        <v>0</v>
      </c>
      <c r="N82" s="197">
        <f>SUMIF('Φ4. ΔΗΛΩΘΕΙΣΕΣ ΔΑΠΑΝΕΣ'!$AB$3:$AB$1005,E82,'Φ4. ΔΗΛΩΘΕΙΣΕΣ ΔΑΠΑΝΕΣ'!$AE$3:$AE$1005)</f>
        <v>0</v>
      </c>
      <c r="O82" s="57">
        <f>SUMIF('Φ4. ΔΗΛΩΘΕΙΣΕΣ ΔΑΠΑΝΕΣ'!$AB$3:$AB$1005,E82,'Φ4. ΔΗΛΩΘΕΙΣΕΣ ΔΑΠΑΝΕΣ'!$AD$3:$AD$1005)</f>
        <v>0</v>
      </c>
      <c r="P82" s="173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154"/>
      <c r="BB82" s="154"/>
      <c r="BC82" s="154"/>
      <c r="BD82" s="154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</row>
    <row r="83" spans="1:348" s="5" customFormat="1" ht="31.9" customHeight="1" x14ac:dyDescent="0.25">
      <c r="A83" s="172">
        <f t="shared" si="2"/>
        <v>78</v>
      </c>
      <c r="B83" s="151" t="s">
        <v>156</v>
      </c>
      <c r="C83" s="151"/>
      <c r="D83" s="163"/>
      <c r="E83" s="164"/>
      <c r="F83" s="165"/>
      <c r="G83" s="165"/>
      <c r="H83" s="166"/>
      <c r="I83" s="166"/>
      <c r="J83" s="162"/>
      <c r="K83" s="162"/>
      <c r="L83" s="201">
        <f>SUMIF('Φ4. ΔΗΛΩΘΕΙΣΕΣ ΔΑΠΑΝΕΣ'!$AB$3:$AB$1005,E83,'Φ4. ΔΗΛΩΘΕΙΣΕΣ ΔΑΠΑΝΕΣ'!$AC$3:$AC$1005)</f>
        <v>0</v>
      </c>
      <c r="M83" s="185">
        <f>SUMIF('Φ4. ΔΗΛΩΘΕΙΣΕΣ ΔΑΠΑΝΕΣ'!$AB$3:$AB$1005,E83,'Φ4. ΔΗΛΩΘΕΙΣΕΣ ΔΑΠΑΝΕΣ'!$AA$3:$AA$1005)</f>
        <v>0</v>
      </c>
      <c r="N83" s="197">
        <f>SUMIF('Φ4. ΔΗΛΩΘΕΙΣΕΣ ΔΑΠΑΝΕΣ'!$AB$3:$AB$1005,E83,'Φ4. ΔΗΛΩΘΕΙΣΕΣ ΔΑΠΑΝΕΣ'!$AE$3:$AE$1005)</f>
        <v>0</v>
      </c>
      <c r="O83" s="57">
        <f>SUMIF('Φ4. ΔΗΛΩΘΕΙΣΕΣ ΔΑΠΑΝΕΣ'!$AB$3:$AB$1005,E83,'Φ4. ΔΗΛΩΘΕΙΣΕΣ ΔΑΠΑΝΕΣ'!$AD$3:$AD$1005)</f>
        <v>0</v>
      </c>
      <c r="P83" s="173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154"/>
      <c r="BB83" s="154"/>
      <c r="BC83" s="154"/>
      <c r="BD83" s="154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</row>
    <row r="84" spans="1:348" s="5" customFormat="1" ht="31.9" customHeight="1" x14ac:dyDescent="0.25">
      <c r="A84" s="172">
        <f t="shared" si="2"/>
        <v>79</v>
      </c>
      <c r="B84" s="151" t="s">
        <v>156</v>
      </c>
      <c r="C84" s="151"/>
      <c r="D84" s="163"/>
      <c r="E84" s="164"/>
      <c r="F84" s="165"/>
      <c r="G84" s="165"/>
      <c r="H84" s="166"/>
      <c r="I84" s="166"/>
      <c r="J84" s="162"/>
      <c r="K84" s="162"/>
      <c r="L84" s="201">
        <f>SUMIF('Φ4. ΔΗΛΩΘΕΙΣΕΣ ΔΑΠΑΝΕΣ'!$AB$3:$AB$1005,E84,'Φ4. ΔΗΛΩΘΕΙΣΕΣ ΔΑΠΑΝΕΣ'!$AC$3:$AC$1005)</f>
        <v>0</v>
      </c>
      <c r="M84" s="185">
        <f>SUMIF('Φ4. ΔΗΛΩΘΕΙΣΕΣ ΔΑΠΑΝΕΣ'!$AB$3:$AB$1005,E84,'Φ4. ΔΗΛΩΘΕΙΣΕΣ ΔΑΠΑΝΕΣ'!$AA$3:$AA$1005)</f>
        <v>0</v>
      </c>
      <c r="N84" s="197">
        <f>SUMIF('Φ4. ΔΗΛΩΘΕΙΣΕΣ ΔΑΠΑΝΕΣ'!$AB$3:$AB$1005,E84,'Φ4. ΔΗΛΩΘΕΙΣΕΣ ΔΑΠΑΝΕΣ'!$AE$3:$AE$1005)</f>
        <v>0</v>
      </c>
      <c r="O84" s="57">
        <f>SUMIF('Φ4. ΔΗΛΩΘΕΙΣΕΣ ΔΑΠΑΝΕΣ'!$AB$3:$AB$1005,E84,'Φ4. ΔΗΛΩΘΕΙΣΕΣ ΔΑΠΑΝΕΣ'!$AD$3:$AD$1005)</f>
        <v>0</v>
      </c>
      <c r="P84" s="173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154"/>
      <c r="BB84" s="154"/>
      <c r="BC84" s="154"/>
      <c r="BD84" s="154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</row>
    <row r="85" spans="1:348" s="5" customFormat="1" ht="31.9" customHeight="1" x14ac:dyDescent="0.25">
      <c r="A85" s="172">
        <f t="shared" si="2"/>
        <v>80</v>
      </c>
      <c r="B85" s="151" t="s">
        <v>156</v>
      </c>
      <c r="C85" s="151"/>
      <c r="D85" s="163"/>
      <c r="E85" s="164"/>
      <c r="F85" s="165"/>
      <c r="G85" s="165"/>
      <c r="H85" s="166"/>
      <c r="I85" s="166"/>
      <c r="J85" s="162"/>
      <c r="K85" s="162"/>
      <c r="L85" s="201">
        <f>SUMIF('Φ4. ΔΗΛΩΘΕΙΣΕΣ ΔΑΠΑΝΕΣ'!$AB$3:$AB$1005,E85,'Φ4. ΔΗΛΩΘΕΙΣΕΣ ΔΑΠΑΝΕΣ'!$AC$3:$AC$1005)</f>
        <v>0</v>
      </c>
      <c r="M85" s="185">
        <f>SUMIF('Φ4. ΔΗΛΩΘΕΙΣΕΣ ΔΑΠΑΝΕΣ'!$AB$3:$AB$1005,E85,'Φ4. ΔΗΛΩΘΕΙΣΕΣ ΔΑΠΑΝΕΣ'!$AA$3:$AA$1005)</f>
        <v>0</v>
      </c>
      <c r="N85" s="197">
        <f>SUMIF('Φ4. ΔΗΛΩΘΕΙΣΕΣ ΔΑΠΑΝΕΣ'!$AB$3:$AB$1005,E85,'Φ4. ΔΗΛΩΘΕΙΣΕΣ ΔΑΠΑΝΕΣ'!$AE$3:$AE$1005)</f>
        <v>0</v>
      </c>
      <c r="O85" s="57">
        <f>SUMIF('Φ4. ΔΗΛΩΘΕΙΣΕΣ ΔΑΠΑΝΕΣ'!$AB$3:$AB$1005,E85,'Φ4. ΔΗΛΩΘΕΙΣΕΣ ΔΑΠΑΝΕΣ'!$AD$3:$AD$1005)</f>
        <v>0</v>
      </c>
      <c r="P85" s="173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154"/>
      <c r="BB85" s="154"/>
      <c r="BC85" s="154"/>
      <c r="BD85" s="154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</row>
    <row r="86" spans="1:348" s="5" customFormat="1" ht="31.9" customHeight="1" x14ac:dyDescent="0.25">
      <c r="A86" s="172">
        <f t="shared" si="2"/>
        <v>81</v>
      </c>
      <c r="B86" s="151" t="s">
        <v>156</v>
      </c>
      <c r="C86" s="151"/>
      <c r="D86" s="163"/>
      <c r="E86" s="164"/>
      <c r="F86" s="165"/>
      <c r="G86" s="165"/>
      <c r="H86" s="166"/>
      <c r="I86" s="166"/>
      <c r="J86" s="162"/>
      <c r="K86" s="162"/>
      <c r="L86" s="201">
        <f>SUMIF('Φ4. ΔΗΛΩΘΕΙΣΕΣ ΔΑΠΑΝΕΣ'!$AB$3:$AB$1005,E86,'Φ4. ΔΗΛΩΘΕΙΣΕΣ ΔΑΠΑΝΕΣ'!$AC$3:$AC$1005)</f>
        <v>0</v>
      </c>
      <c r="M86" s="185">
        <f>SUMIF('Φ4. ΔΗΛΩΘΕΙΣΕΣ ΔΑΠΑΝΕΣ'!$AB$3:$AB$1005,E86,'Φ4. ΔΗΛΩΘΕΙΣΕΣ ΔΑΠΑΝΕΣ'!$AA$3:$AA$1005)</f>
        <v>0</v>
      </c>
      <c r="N86" s="197">
        <f>SUMIF('Φ4. ΔΗΛΩΘΕΙΣΕΣ ΔΑΠΑΝΕΣ'!$AB$3:$AB$1005,E86,'Φ4. ΔΗΛΩΘΕΙΣΕΣ ΔΑΠΑΝΕΣ'!$AE$3:$AE$1005)</f>
        <v>0</v>
      </c>
      <c r="O86" s="57">
        <f>SUMIF('Φ4. ΔΗΛΩΘΕΙΣΕΣ ΔΑΠΑΝΕΣ'!$AB$3:$AB$1005,E86,'Φ4. ΔΗΛΩΘΕΙΣΕΣ ΔΑΠΑΝΕΣ'!$AD$3:$AD$1005)</f>
        <v>0</v>
      </c>
      <c r="P86" s="173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154"/>
      <c r="BB86" s="154"/>
      <c r="BC86" s="154"/>
      <c r="BD86" s="154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</row>
    <row r="87" spans="1:348" s="5" customFormat="1" ht="31.9" customHeight="1" x14ac:dyDescent="0.25">
      <c r="A87" s="172">
        <f t="shared" si="2"/>
        <v>82</v>
      </c>
      <c r="B87" s="151" t="s">
        <v>156</v>
      </c>
      <c r="C87" s="151"/>
      <c r="D87" s="163"/>
      <c r="E87" s="164"/>
      <c r="F87" s="165"/>
      <c r="G87" s="165"/>
      <c r="H87" s="166"/>
      <c r="I87" s="166"/>
      <c r="J87" s="162"/>
      <c r="K87" s="162"/>
      <c r="L87" s="201">
        <f>SUMIF('Φ4. ΔΗΛΩΘΕΙΣΕΣ ΔΑΠΑΝΕΣ'!$AB$3:$AB$1005,E87,'Φ4. ΔΗΛΩΘΕΙΣΕΣ ΔΑΠΑΝΕΣ'!$AC$3:$AC$1005)</f>
        <v>0</v>
      </c>
      <c r="M87" s="185">
        <f>SUMIF('Φ4. ΔΗΛΩΘΕΙΣΕΣ ΔΑΠΑΝΕΣ'!$AB$3:$AB$1005,E87,'Φ4. ΔΗΛΩΘΕΙΣΕΣ ΔΑΠΑΝΕΣ'!$AA$3:$AA$1005)</f>
        <v>0</v>
      </c>
      <c r="N87" s="197">
        <f>SUMIF('Φ4. ΔΗΛΩΘΕΙΣΕΣ ΔΑΠΑΝΕΣ'!$AB$3:$AB$1005,E87,'Φ4. ΔΗΛΩΘΕΙΣΕΣ ΔΑΠΑΝΕΣ'!$AE$3:$AE$1005)</f>
        <v>0</v>
      </c>
      <c r="O87" s="57">
        <f>SUMIF('Φ4. ΔΗΛΩΘΕΙΣΕΣ ΔΑΠΑΝΕΣ'!$AB$3:$AB$1005,E87,'Φ4. ΔΗΛΩΘΕΙΣΕΣ ΔΑΠΑΝΕΣ'!$AD$3:$AD$1005)</f>
        <v>0</v>
      </c>
      <c r="P87" s="173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154"/>
      <c r="BB87" s="154"/>
      <c r="BC87" s="154"/>
      <c r="BD87" s="154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</row>
    <row r="88" spans="1:348" s="5" customFormat="1" ht="31.9" customHeight="1" x14ac:dyDescent="0.25">
      <c r="A88" s="172">
        <f t="shared" si="2"/>
        <v>83</v>
      </c>
      <c r="B88" s="151" t="s">
        <v>156</v>
      </c>
      <c r="C88" s="151"/>
      <c r="D88" s="163"/>
      <c r="E88" s="164"/>
      <c r="F88" s="165"/>
      <c r="G88" s="165"/>
      <c r="H88" s="166"/>
      <c r="I88" s="166"/>
      <c r="J88" s="162"/>
      <c r="K88" s="162"/>
      <c r="L88" s="201">
        <f>SUMIF('Φ4. ΔΗΛΩΘΕΙΣΕΣ ΔΑΠΑΝΕΣ'!$AB$3:$AB$1005,E88,'Φ4. ΔΗΛΩΘΕΙΣΕΣ ΔΑΠΑΝΕΣ'!$AC$3:$AC$1005)</f>
        <v>0</v>
      </c>
      <c r="M88" s="185">
        <f>SUMIF('Φ4. ΔΗΛΩΘΕΙΣΕΣ ΔΑΠΑΝΕΣ'!$AB$3:$AB$1005,E88,'Φ4. ΔΗΛΩΘΕΙΣΕΣ ΔΑΠΑΝΕΣ'!$AA$3:$AA$1005)</f>
        <v>0</v>
      </c>
      <c r="N88" s="197">
        <f>SUMIF('Φ4. ΔΗΛΩΘΕΙΣΕΣ ΔΑΠΑΝΕΣ'!$AB$3:$AB$1005,E88,'Φ4. ΔΗΛΩΘΕΙΣΕΣ ΔΑΠΑΝΕΣ'!$AE$3:$AE$1005)</f>
        <v>0</v>
      </c>
      <c r="O88" s="57">
        <f>SUMIF('Φ4. ΔΗΛΩΘΕΙΣΕΣ ΔΑΠΑΝΕΣ'!$AB$3:$AB$1005,E88,'Φ4. ΔΗΛΩΘΕΙΣΕΣ ΔΑΠΑΝΕΣ'!$AD$3:$AD$1005)</f>
        <v>0</v>
      </c>
      <c r="P88" s="173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154"/>
      <c r="BB88" s="154"/>
      <c r="BC88" s="154"/>
      <c r="BD88" s="154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</row>
    <row r="89" spans="1:348" s="5" customFormat="1" ht="31.9" customHeight="1" x14ac:dyDescent="0.25">
      <c r="A89" s="172">
        <f t="shared" si="2"/>
        <v>84</v>
      </c>
      <c r="B89" s="151" t="s">
        <v>156</v>
      </c>
      <c r="C89" s="151"/>
      <c r="D89" s="163"/>
      <c r="E89" s="164"/>
      <c r="F89" s="165"/>
      <c r="G89" s="165"/>
      <c r="H89" s="166"/>
      <c r="I89" s="166"/>
      <c r="J89" s="162"/>
      <c r="K89" s="162"/>
      <c r="L89" s="201">
        <f>SUMIF('Φ4. ΔΗΛΩΘΕΙΣΕΣ ΔΑΠΑΝΕΣ'!$AB$3:$AB$1005,E89,'Φ4. ΔΗΛΩΘΕΙΣΕΣ ΔΑΠΑΝΕΣ'!$AC$3:$AC$1005)</f>
        <v>0</v>
      </c>
      <c r="M89" s="185">
        <f>SUMIF('Φ4. ΔΗΛΩΘΕΙΣΕΣ ΔΑΠΑΝΕΣ'!$AB$3:$AB$1005,E89,'Φ4. ΔΗΛΩΘΕΙΣΕΣ ΔΑΠΑΝΕΣ'!$AA$3:$AA$1005)</f>
        <v>0</v>
      </c>
      <c r="N89" s="197">
        <f>SUMIF('Φ4. ΔΗΛΩΘΕΙΣΕΣ ΔΑΠΑΝΕΣ'!$AB$3:$AB$1005,E89,'Φ4. ΔΗΛΩΘΕΙΣΕΣ ΔΑΠΑΝΕΣ'!$AE$3:$AE$1005)</f>
        <v>0</v>
      </c>
      <c r="O89" s="57">
        <f>SUMIF('Φ4. ΔΗΛΩΘΕΙΣΕΣ ΔΑΠΑΝΕΣ'!$AB$3:$AB$1005,E89,'Φ4. ΔΗΛΩΘΕΙΣΕΣ ΔΑΠΑΝΕΣ'!$AD$3:$AD$1005)</f>
        <v>0</v>
      </c>
      <c r="P89" s="173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154"/>
      <c r="BB89" s="154"/>
      <c r="BC89" s="154"/>
      <c r="BD89" s="154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</row>
    <row r="90" spans="1:348" s="5" customFormat="1" ht="31.9" customHeight="1" x14ac:dyDescent="0.25">
      <c r="A90" s="172">
        <f t="shared" si="2"/>
        <v>85</v>
      </c>
      <c r="B90" s="151" t="s">
        <v>156</v>
      </c>
      <c r="C90" s="151"/>
      <c r="D90" s="163"/>
      <c r="E90" s="164"/>
      <c r="F90" s="165"/>
      <c r="G90" s="165"/>
      <c r="H90" s="166"/>
      <c r="I90" s="166"/>
      <c r="J90" s="162"/>
      <c r="K90" s="162"/>
      <c r="L90" s="201">
        <f>SUMIF('Φ4. ΔΗΛΩΘΕΙΣΕΣ ΔΑΠΑΝΕΣ'!$AB$3:$AB$1005,E90,'Φ4. ΔΗΛΩΘΕΙΣΕΣ ΔΑΠΑΝΕΣ'!$AC$3:$AC$1005)</f>
        <v>0</v>
      </c>
      <c r="M90" s="185">
        <f>SUMIF('Φ4. ΔΗΛΩΘΕΙΣΕΣ ΔΑΠΑΝΕΣ'!$AB$3:$AB$1005,E90,'Φ4. ΔΗΛΩΘΕΙΣΕΣ ΔΑΠΑΝΕΣ'!$AA$3:$AA$1005)</f>
        <v>0</v>
      </c>
      <c r="N90" s="197">
        <f>SUMIF('Φ4. ΔΗΛΩΘΕΙΣΕΣ ΔΑΠΑΝΕΣ'!$AB$3:$AB$1005,E90,'Φ4. ΔΗΛΩΘΕΙΣΕΣ ΔΑΠΑΝΕΣ'!$AE$3:$AE$1005)</f>
        <v>0</v>
      </c>
      <c r="O90" s="57">
        <f>SUMIF('Φ4. ΔΗΛΩΘΕΙΣΕΣ ΔΑΠΑΝΕΣ'!$AB$3:$AB$1005,E90,'Φ4. ΔΗΛΩΘΕΙΣΕΣ ΔΑΠΑΝΕΣ'!$AD$3:$AD$1005)</f>
        <v>0</v>
      </c>
      <c r="P90" s="173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154"/>
      <c r="BB90" s="154"/>
      <c r="BC90" s="154"/>
      <c r="BD90" s="154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</row>
    <row r="91" spans="1:348" s="5" customFormat="1" ht="31.9" customHeight="1" x14ac:dyDescent="0.25">
      <c r="A91" s="172">
        <f t="shared" si="2"/>
        <v>86</v>
      </c>
      <c r="B91" s="151" t="s">
        <v>156</v>
      </c>
      <c r="C91" s="151"/>
      <c r="D91" s="163"/>
      <c r="E91" s="164"/>
      <c r="F91" s="165"/>
      <c r="G91" s="165"/>
      <c r="H91" s="166"/>
      <c r="I91" s="166"/>
      <c r="J91" s="162"/>
      <c r="K91" s="162"/>
      <c r="L91" s="201">
        <f>SUMIF('Φ4. ΔΗΛΩΘΕΙΣΕΣ ΔΑΠΑΝΕΣ'!$AB$3:$AB$1005,E91,'Φ4. ΔΗΛΩΘΕΙΣΕΣ ΔΑΠΑΝΕΣ'!$AC$3:$AC$1005)</f>
        <v>0</v>
      </c>
      <c r="M91" s="185">
        <f>SUMIF('Φ4. ΔΗΛΩΘΕΙΣΕΣ ΔΑΠΑΝΕΣ'!$AB$3:$AB$1005,E91,'Φ4. ΔΗΛΩΘΕΙΣΕΣ ΔΑΠΑΝΕΣ'!$AA$3:$AA$1005)</f>
        <v>0</v>
      </c>
      <c r="N91" s="197">
        <f>SUMIF('Φ4. ΔΗΛΩΘΕΙΣΕΣ ΔΑΠΑΝΕΣ'!$AB$3:$AB$1005,E91,'Φ4. ΔΗΛΩΘΕΙΣΕΣ ΔΑΠΑΝΕΣ'!$AE$3:$AE$1005)</f>
        <v>0</v>
      </c>
      <c r="O91" s="57">
        <f>SUMIF('Φ4. ΔΗΛΩΘΕΙΣΕΣ ΔΑΠΑΝΕΣ'!$AB$3:$AB$1005,E91,'Φ4. ΔΗΛΩΘΕΙΣΕΣ ΔΑΠΑΝΕΣ'!$AD$3:$AD$1005)</f>
        <v>0</v>
      </c>
      <c r="P91" s="173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154"/>
      <c r="BB91" s="154"/>
      <c r="BC91" s="154"/>
      <c r="BD91" s="154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</row>
    <row r="92" spans="1:348" s="5" customFormat="1" ht="31.9" customHeight="1" x14ac:dyDescent="0.25">
      <c r="A92" s="172">
        <f t="shared" si="2"/>
        <v>87</v>
      </c>
      <c r="B92" s="151" t="s">
        <v>156</v>
      </c>
      <c r="C92" s="151"/>
      <c r="D92" s="163"/>
      <c r="E92" s="164"/>
      <c r="F92" s="165"/>
      <c r="G92" s="165"/>
      <c r="H92" s="166"/>
      <c r="I92" s="166"/>
      <c r="J92" s="162"/>
      <c r="K92" s="162"/>
      <c r="L92" s="201">
        <f>SUMIF('Φ4. ΔΗΛΩΘΕΙΣΕΣ ΔΑΠΑΝΕΣ'!$AB$3:$AB$1005,E92,'Φ4. ΔΗΛΩΘΕΙΣΕΣ ΔΑΠΑΝΕΣ'!$AC$3:$AC$1005)</f>
        <v>0</v>
      </c>
      <c r="M92" s="185">
        <f>SUMIF('Φ4. ΔΗΛΩΘΕΙΣΕΣ ΔΑΠΑΝΕΣ'!$AB$3:$AB$1005,E92,'Φ4. ΔΗΛΩΘΕΙΣΕΣ ΔΑΠΑΝΕΣ'!$AA$3:$AA$1005)</f>
        <v>0</v>
      </c>
      <c r="N92" s="197">
        <f>SUMIF('Φ4. ΔΗΛΩΘΕΙΣΕΣ ΔΑΠΑΝΕΣ'!$AB$3:$AB$1005,E92,'Φ4. ΔΗΛΩΘΕΙΣΕΣ ΔΑΠΑΝΕΣ'!$AE$3:$AE$1005)</f>
        <v>0</v>
      </c>
      <c r="O92" s="57">
        <f>SUMIF('Φ4. ΔΗΛΩΘΕΙΣΕΣ ΔΑΠΑΝΕΣ'!$AB$3:$AB$1005,E92,'Φ4. ΔΗΛΩΘΕΙΣΕΣ ΔΑΠΑΝΕΣ'!$AD$3:$AD$1005)</f>
        <v>0</v>
      </c>
      <c r="P92" s="173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154"/>
      <c r="BB92" s="154"/>
      <c r="BC92" s="154"/>
      <c r="BD92" s="154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</row>
    <row r="93" spans="1:348" s="5" customFormat="1" ht="31.9" customHeight="1" x14ac:dyDescent="0.25">
      <c r="A93" s="172">
        <f t="shared" si="2"/>
        <v>88</v>
      </c>
      <c r="B93" s="151" t="s">
        <v>156</v>
      </c>
      <c r="C93" s="151"/>
      <c r="D93" s="163"/>
      <c r="E93" s="164"/>
      <c r="F93" s="165"/>
      <c r="G93" s="165"/>
      <c r="H93" s="166"/>
      <c r="I93" s="166"/>
      <c r="J93" s="162"/>
      <c r="K93" s="162"/>
      <c r="L93" s="201">
        <f>SUMIF('Φ4. ΔΗΛΩΘΕΙΣΕΣ ΔΑΠΑΝΕΣ'!$AB$3:$AB$1005,E93,'Φ4. ΔΗΛΩΘΕΙΣΕΣ ΔΑΠΑΝΕΣ'!$AC$3:$AC$1005)</f>
        <v>0</v>
      </c>
      <c r="M93" s="185">
        <f>SUMIF('Φ4. ΔΗΛΩΘΕΙΣΕΣ ΔΑΠΑΝΕΣ'!$AB$3:$AB$1005,E93,'Φ4. ΔΗΛΩΘΕΙΣΕΣ ΔΑΠΑΝΕΣ'!$AA$3:$AA$1005)</f>
        <v>0</v>
      </c>
      <c r="N93" s="197">
        <f>SUMIF('Φ4. ΔΗΛΩΘΕΙΣΕΣ ΔΑΠΑΝΕΣ'!$AB$3:$AB$1005,E93,'Φ4. ΔΗΛΩΘΕΙΣΕΣ ΔΑΠΑΝΕΣ'!$AE$3:$AE$1005)</f>
        <v>0</v>
      </c>
      <c r="O93" s="57">
        <f>SUMIF('Φ4. ΔΗΛΩΘΕΙΣΕΣ ΔΑΠΑΝΕΣ'!$AB$3:$AB$1005,E93,'Φ4. ΔΗΛΩΘΕΙΣΕΣ ΔΑΠΑΝΕΣ'!$AD$3:$AD$1005)</f>
        <v>0</v>
      </c>
      <c r="P93" s="173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154"/>
      <c r="BB93" s="154"/>
      <c r="BC93" s="154"/>
      <c r="BD93" s="154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</row>
    <row r="94" spans="1:348" s="5" customFormat="1" ht="31.9" customHeight="1" x14ac:dyDescent="0.25">
      <c r="A94" s="172">
        <f t="shared" si="2"/>
        <v>89</v>
      </c>
      <c r="B94" s="151" t="s">
        <v>156</v>
      </c>
      <c r="C94" s="151"/>
      <c r="D94" s="163"/>
      <c r="E94" s="164"/>
      <c r="F94" s="165"/>
      <c r="G94" s="165"/>
      <c r="H94" s="166"/>
      <c r="I94" s="166"/>
      <c r="J94" s="162"/>
      <c r="K94" s="162"/>
      <c r="L94" s="201">
        <f>SUMIF('Φ4. ΔΗΛΩΘΕΙΣΕΣ ΔΑΠΑΝΕΣ'!$AB$3:$AB$1005,E94,'Φ4. ΔΗΛΩΘΕΙΣΕΣ ΔΑΠΑΝΕΣ'!$AC$3:$AC$1005)</f>
        <v>0</v>
      </c>
      <c r="M94" s="185">
        <f>SUMIF('Φ4. ΔΗΛΩΘΕΙΣΕΣ ΔΑΠΑΝΕΣ'!$AB$3:$AB$1005,E94,'Φ4. ΔΗΛΩΘΕΙΣΕΣ ΔΑΠΑΝΕΣ'!$AA$3:$AA$1005)</f>
        <v>0</v>
      </c>
      <c r="N94" s="197">
        <f>SUMIF('Φ4. ΔΗΛΩΘΕΙΣΕΣ ΔΑΠΑΝΕΣ'!$AB$3:$AB$1005,E94,'Φ4. ΔΗΛΩΘΕΙΣΕΣ ΔΑΠΑΝΕΣ'!$AE$3:$AE$1005)</f>
        <v>0</v>
      </c>
      <c r="O94" s="57">
        <f>SUMIF('Φ4. ΔΗΛΩΘΕΙΣΕΣ ΔΑΠΑΝΕΣ'!$AB$3:$AB$1005,E94,'Φ4. ΔΗΛΩΘΕΙΣΕΣ ΔΑΠΑΝΕΣ'!$AD$3:$AD$1005)</f>
        <v>0</v>
      </c>
      <c r="P94" s="173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154"/>
      <c r="BB94" s="154"/>
      <c r="BC94" s="154"/>
      <c r="BD94" s="154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</row>
    <row r="95" spans="1:348" s="5" customFormat="1" ht="31.9" customHeight="1" x14ac:dyDescent="0.25">
      <c r="A95" s="172">
        <f t="shared" si="2"/>
        <v>90</v>
      </c>
      <c r="B95" s="151" t="s">
        <v>156</v>
      </c>
      <c r="C95" s="151"/>
      <c r="D95" s="163"/>
      <c r="E95" s="164"/>
      <c r="F95" s="165"/>
      <c r="G95" s="165"/>
      <c r="H95" s="166"/>
      <c r="I95" s="166"/>
      <c r="J95" s="162"/>
      <c r="K95" s="162"/>
      <c r="L95" s="201">
        <f>SUMIF('Φ4. ΔΗΛΩΘΕΙΣΕΣ ΔΑΠΑΝΕΣ'!$AB$3:$AB$1005,E95,'Φ4. ΔΗΛΩΘΕΙΣΕΣ ΔΑΠΑΝΕΣ'!$AC$3:$AC$1005)</f>
        <v>0</v>
      </c>
      <c r="M95" s="185">
        <f>SUMIF('Φ4. ΔΗΛΩΘΕΙΣΕΣ ΔΑΠΑΝΕΣ'!$AB$3:$AB$1005,E95,'Φ4. ΔΗΛΩΘΕΙΣΕΣ ΔΑΠΑΝΕΣ'!$AA$3:$AA$1005)</f>
        <v>0</v>
      </c>
      <c r="N95" s="197">
        <f>SUMIF('Φ4. ΔΗΛΩΘΕΙΣΕΣ ΔΑΠΑΝΕΣ'!$AB$3:$AB$1005,E95,'Φ4. ΔΗΛΩΘΕΙΣΕΣ ΔΑΠΑΝΕΣ'!$AE$3:$AE$1005)</f>
        <v>0</v>
      </c>
      <c r="O95" s="57">
        <f>SUMIF('Φ4. ΔΗΛΩΘΕΙΣΕΣ ΔΑΠΑΝΕΣ'!$AB$3:$AB$1005,E95,'Φ4. ΔΗΛΩΘΕΙΣΕΣ ΔΑΠΑΝΕΣ'!$AD$3:$AD$1005)</f>
        <v>0</v>
      </c>
      <c r="P95" s="173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154"/>
      <c r="BB95" s="154"/>
      <c r="BC95" s="154"/>
      <c r="BD95" s="154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</row>
    <row r="96" spans="1:348" s="5" customFormat="1" ht="31.9" customHeight="1" x14ac:dyDescent="0.25">
      <c r="A96" s="172">
        <f t="shared" si="2"/>
        <v>91</v>
      </c>
      <c r="B96" s="151" t="s">
        <v>156</v>
      </c>
      <c r="C96" s="151"/>
      <c r="D96" s="163"/>
      <c r="E96" s="164"/>
      <c r="F96" s="165"/>
      <c r="G96" s="165"/>
      <c r="H96" s="166"/>
      <c r="I96" s="166"/>
      <c r="J96" s="162"/>
      <c r="K96" s="162"/>
      <c r="L96" s="201">
        <f>SUMIF('Φ4. ΔΗΛΩΘΕΙΣΕΣ ΔΑΠΑΝΕΣ'!$AB$3:$AB$1005,E96,'Φ4. ΔΗΛΩΘΕΙΣΕΣ ΔΑΠΑΝΕΣ'!$AC$3:$AC$1005)</f>
        <v>0</v>
      </c>
      <c r="M96" s="185">
        <f>SUMIF('Φ4. ΔΗΛΩΘΕΙΣΕΣ ΔΑΠΑΝΕΣ'!$AB$3:$AB$1005,E96,'Φ4. ΔΗΛΩΘΕΙΣΕΣ ΔΑΠΑΝΕΣ'!$AA$3:$AA$1005)</f>
        <v>0</v>
      </c>
      <c r="N96" s="197">
        <f>SUMIF('Φ4. ΔΗΛΩΘΕΙΣΕΣ ΔΑΠΑΝΕΣ'!$AB$3:$AB$1005,E96,'Φ4. ΔΗΛΩΘΕΙΣΕΣ ΔΑΠΑΝΕΣ'!$AE$3:$AE$1005)</f>
        <v>0</v>
      </c>
      <c r="O96" s="57">
        <f>SUMIF('Φ4. ΔΗΛΩΘΕΙΣΕΣ ΔΑΠΑΝΕΣ'!$AB$3:$AB$1005,E96,'Φ4. ΔΗΛΩΘΕΙΣΕΣ ΔΑΠΑΝΕΣ'!$AD$3:$AD$1005)</f>
        <v>0</v>
      </c>
      <c r="P96" s="173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154"/>
      <c r="BB96" s="154"/>
      <c r="BC96" s="154"/>
      <c r="BD96" s="154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</row>
    <row r="97" spans="1:348" s="5" customFormat="1" ht="31.9" customHeight="1" x14ac:dyDescent="0.25">
      <c r="A97" s="172">
        <f t="shared" si="2"/>
        <v>92</v>
      </c>
      <c r="B97" s="151" t="s">
        <v>156</v>
      </c>
      <c r="C97" s="151"/>
      <c r="D97" s="163"/>
      <c r="E97" s="164"/>
      <c r="F97" s="165"/>
      <c r="G97" s="165"/>
      <c r="H97" s="166"/>
      <c r="I97" s="166"/>
      <c r="J97" s="162"/>
      <c r="K97" s="162"/>
      <c r="L97" s="201">
        <f>SUMIF('Φ4. ΔΗΛΩΘΕΙΣΕΣ ΔΑΠΑΝΕΣ'!$AB$3:$AB$1005,E97,'Φ4. ΔΗΛΩΘΕΙΣΕΣ ΔΑΠΑΝΕΣ'!$AC$3:$AC$1005)</f>
        <v>0</v>
      </c>
      <c r="M97" s="185">
        <f>SUMIF('Φ4. ΔΗΛΩΘΕΙΣΕΣ ΔΑΠΑΝΕΣ'!$AB$3:$AB$1005,E97,'Φ4. ΔΗΛΩΘΕΙΣΕΣ ΔΑΠΑΝΕΣ'!$AA$3:$AA$1005)</f>
        <v>0</v>
      </c>
      <c r="N97" s="197">
        <f>SUMIF('Φ4. ΔΗΛΩΘΕΙΣΕΣ ΔΑΠΑΝΕΣ'!$AB$3:$AB$1005,E97,'Φ4. ΔΗΛΩΘΕΙΣΕΣ ΔΑΠΑΝΕΣ'!$AE$3:$AE$1005)</f>
        <v>0</v>
      </c>
      <c r="O97" s="57">
        <f>SUMIF('Φ4. ΔΗΛΩΘΕΙΣΕΣ ΔΑΠΑΝΕΣ'!$AB$3:$AB$1005,E97,'Φ4. ΔΗΛΩΘΕΙΣΕΣ ΔΑΠΑΝΕΣ'!$AD$3:$AD$1005)</f>
        <v>0</v>
      </c>
      <c r="P97" s="173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154"/>
      <c r="BB97" s="154"/>
      <c r="BC97" s="154"/>
      <c r="BD97" s="154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</row>
    <row r="98" spans="1:348" s="5" customFormat="1" ht="31.9" customHeight="1" x14ac:dyDescent="0.25">
      <c r="A98" s="172">
        <f t="shared" si="2"/>
        <v>93</v>
      </c>
      <c r="B98" s="151" t="s">
        <v>156</v>
      </c>
      <c r="C98" s="151"/>
      <c r="D98" s="163"/>
      <c r="E98" s="164"/>
      <c r="F98" s="165"/>
      <c r="G98" s="165"/>
      <c r="H98" s="166"/>
      <c r="I98" s="166"/>
      <c r="J98" s="162"/>
      <c r="K98" s="162"/>
      <c r="L98" s="201">
        <f>SUMIF('Φ4. ΔΗΛΩΘΕΙΣΕΣ ΔΑΠΑΝΕΣ'!$AB$3:$AB$1005,E98,'Φ4. ΔΗΛΩΘΕΙΣΕΣ ΔΑΠΑΝΕΣ'!$AC$3:$AC$1005)</f>
        <v>0</v>
      </c>
      <c r="M98" s="185">
        <f>SUMIF('Φ4. ΔΗΛΩΘΕΙΣΕΣ ΔΑΠΑΝΕΣ'!$AB$3:$AB$1005,E98,'Φ4. ΔΗΛΩΘΕΙΣΕΣ ΔΑΠΑΝΕΣ'!$AA$3:$AA$1005)</f>
        <v>0</v>
      </c>
      <c r="N98" s="197">
        <f>SUMIF('Φ4. ΔΗΛΩΘΕΙΣΕΣ ΔΑΠΑΝΕΣ'!$AB$3:$AB$1005,E98,'Φ4. ΔΗΛΩΘΕΙΣΕΣ ΔΑΠΑΝΕΣ'!$AE$3:$AE$1005)</f>
        <v>0</v>
      </c>
      <c r="O98" s="57">
        <f>SUMIF('Φ4. ΔΗΛΩΘΕΙΣΕΣ ΔΑΠΑΝΕΣ'!$AB$3:$AB$1005,E98,'Φ4. ΔΗΛΩΘΕΙΣΕΣ ΔΑΠΑΝΕΣ'!$AD$3:$AD$1005)</f>
        <v>0</v>
      </c>
      <c r="P98" s="173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154"/>
      <c r="BB98" s="154"/>
      <c r="BC98" s="154"/>
      <c r="BD98" s="154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</row>
    <row r="99" spans="1:348" s="5" customFormat="1" ht="31.9" customHeight="1" x14ac:dyDescent="0.25">
      <c r="A99" s="172">
        <f t="shared" si="2"/>
        <v>94</v>
      </c>
      <c r="B99" s="151" t="s">
        <v>156</v>
      </c>
      <c r="C99" s="151"/>
      <c r="D99" s="163"/>
      <c r="E99" s="164"/>
      <c r="F99" s="165"/>
      <c r="G99" s="165"/>
      <c r="H99" s="166"/>
      <c r="I99" s="166"/>
      <c r="J99" s="162"/>
      <c r="K99" s="162"/>
      <c r="L99" s="201">
        <f>SUMIF('Φ4. ΔΗΛΩΘΕΙΣΕΣ ΔΑΠΑΝΕΣ'!$AB$3:$AB$1005,E99,'Φ4. ΔΗΛΩΘΕΙΣΕΣ ΔΑΠΑΝΕΣ'!$AC$3:$AC$1005)</f>
        <v>0</v>
      </c>
      <c r="M99" s="185">
        <f>SUMIF('Φ4. ΔΗΛΩΘΕΙΣΕΣ ΔΑΠΑΝΕΣ'!$AB$3:$AB$1005,E99,'Φ4. ΔΗΛΩΘΕΙΣΕΣ ΔΑΠΑΝΕΣ'!$AA$3:$AA$1005)</f>
        <v>0</v>
      </c>
      <c r="N99" s="197">
        <f>SUMIF('Φ4. ΔΗΛΩΘΕΙΣΕΣ ΔΑΠΑΝΕΣ'!$AB$3:$AB$1005,E99,'Φ4. ΔΗΛΩΘΕΙΣΕΣ ΔΑΠΑΝΕΣ'!$AE$3:$AE$1005)</f>
        <v>0</v>
      </c>
      <c r="O99" s="57">
        <f>SUMIF('Φ4. ΔΗΛΩΘΕΙΣΕΣ ΔΑΠΑΝΕΣ'!$AB$3:$AB$1005,E99,'Φ4. ΔΗΛΩΘΕΙΣΕΣ ΔΑΠΑΝΕΣ'!$AD$3:$AD$1005)</f>
        <v>0</v>
      </c>
      <c r="P99" s="173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154"/>
      <c r="BB99" s="154"/>
      <c r="BC99" s="154"/>
      <c r="BD99" s="154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</row>
    <row r="100" spans="1:348" s="5" customFormat="1" ht="31.9" customHeight="1" x14ac:dyDescent="0.25">
      <c r="A100" s="172">
        <f t="shared" si="2"/>
        <v>95</v>
      </c>
      <c r="B100" s="151" t="s">
        <v>156</v>
      </c>
      <c r="C100" s="151"/>
      <c r="D100" s="163"/>
      <c r="E100" s="164"/>
      <c r="F100" s="165"/>
      <c r="G100" s="165"/>
      <c r="H100" s="166"/>
      <c r="I100" s="166"/>
      <c r="J100" s="162"/>
      <c r="K100" s="162"/>
      <c r="L100" s="201">
        <f>SUMIF('Φ4. ΔΗΛΩΘΕΙΣΕΣ ΔΑΠΑΝΕΣ'!$AB$3:$AB$1005,E100,'Φ4. ΔΗΛΩΘΕΙΣΕΣ ΔΑΠΑΝΕΣ'!$AC$3:$AC$1005)</f>
        <v>0</v>
      </c>
      <c r="M100" s="185">
        <f>SUMIF('Φ4. ΔΗΛΩΘΕΙΣΕΣ ΔΑΠΑΝΕΣ'!$AB$3:$AB$1005,E100,'Φ4. ΔΗΛΩΘΕΙΣΕΣ ΔΑΠΑΝΕΣ'!$AA$3:$AA$1005)</f>
        <v>0</v>
      </c>
      <c r="N100" s="197">
        <f>SUMIF('Φ4. ΔΗΛΩΘΕΙΣΕΣ ΔΑΠΑΝΕΣ'!$AB$3:$AB$1005,E100,'Φ4. ΔΗΛΩΘΕΙΣΕΣ ΔΑΠΑΝΕΣ'!$AE$3:$AE$1005)</f>
        <v>0</v>
      </c>
      <c r="O100" s="57">
        <f>SUMIF('Φ4. ΔΗΛΩΘΕΙΣΕΣ ΔΑΠΑΝΕΣ'!$AB$3:$AB$1005,E100,'Φ4. ΔΗΛΩΘΕΙΣΕΣ ΔΑΠΑΝΕΣ'!$AD$3:$AD$1005)</f>
        <v>0</v>
      </c>
      <c r="P100" s="173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154"/>
      <c r="BB100" s="154"/>
      <c r="BC100" s="154"/>
      <c r="BD100" s="154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</row>
    <row r="101" spans="1:348" s="5" customFormat="1" ht="31.9" customHeight="1" x14ac:dyDescent="0.25">
      <c r="A101" s="172">
        <f t="shared" si="2"/>
        <v>96</v>
      </c>
      <c r="B101" s="151" t="s">
        <v>156</v>
      </c>
      <c r="C101" s="151"/>
      <c r="D101" s="163"/>
      <c r="E101" s="164"/>
      <c r="F101" s="165"/>
      <c r="G101" s="165"/>
      <c r="H101" s="166"/>
      <c r="I101" s="166"/>
      <c r="J101" s="162"/>
      <c r="K101" s="162"/>
      <c r="L101" s="201">
        <f>SUMIF('Φ4. ΔΗΛΩΘΕΙΣΕΣ ΔΑΠΑΝΕΣ'!$AB$3:$AB$1005,E101,'Φ4. ΔΗΛΩΘΕΙΣΕΣ ΔΑΠΑΝΕΣ'!$AC$3:$AC$1005)</f>
        <v>0</v>
      </c>
      <c r="M101" s="185">
        <f>SUMIF('Φ4. ΔΗΛΩΘΕΙΣΕΣ ΔΑΠΑΝΕΣ'!$AB$3:$AB$1005,E101,'Φ4. ΔΗΛΩΘΕΙΣΕΣ ΔΑΠΑΝΕΣ'!$AA$3:$AA$1005)</f>
        <v>0</v>
      </c>
      <c r="N101" s="197">
        <f>SUMIF('Φ4. ΔΗΛΩΘΕΙΣΕΣ ΔΑΠΑΝΕΣ'!$AB$3:$AB$1005,E101,'Φ4. ΔΗΛΩΘΕΙΣΕΣ ΔΑΠΑΝΕΣ'!$AE$3:$AE$1005)</f>
        <v>0</v>
      </c>
      <c r="O101" s="57">
        <f>SUMIF('Φ4. ΔΗΛΩΘΕΙΣΕΣ ΔΑΠΑΝΕΣ'!$AB$3:$AB$1005,E101,'Φ4. ΔΗΛΩΘΕΙΣΕΣ ΔΑΠΑΝΕΣ'!$AD$3:$AD$1005)</f>
        <v>0</v>
      </c>
      <c r="P101" s="173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154"/>
      <c r="BB101" s="154"/>
      <c r="BC101" s="154"/>
      <c r="BD101" s="154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</row>
    <row r="102" spans="1:348" s="5" customFormat="1" ht="31.9" customHeight="1" x14ac:dyDescent="0.25">
      <c r="A102" s="172">
        <f t="shared" si="2"/>
        <v>97</v>
      </c>
      <c r="B102" s="151" t="s">
        <v>156</v>
      </c>
      <c r="C102" s="151"/>
      <c r="D102" s="163"/>
      <c r="E102" s="164"/>
      <c r="F102" s="165"/>
      <c r="G102" s="165"/>
      <c r="H102" s="166"/>
      <c r="I102" s="166"/>
      <c r="J102" s="162"/>
      <c r="K102" s="162"/>
      <c r="L102" s="201">
        <f>SUMIF('Φ4. ΔΗΛΩΘΕΙΣΕΣ ΔΑΠΑΝΕΣ'!$AB$3:$AB$1005,E102,'Φ4. ΔΗΛΩΘΕΙΣΕΣ ΔΑΠΑΝΕΣ'!$AC$3:$AC$1005)</f>
        <v>0</v>
      </c>
      <c r="M102" s="185">
        <f>SUMIF('Φ4. ΔΗΛΩΘΕΙΣΕΣ ΔΑΠΑΝΕΣ'!$AB$3:$AB$1005,E102,'Φ4. ΔΗΛΩΘΕΙΣΕΣ ΔΑΠΑΝΕΣ'!$AA$3:$AA$1005)</f>
        <v>0</v>
      </c>
      <c r="N102" s="197">
        <f>SUMIF('Φ4. ΔΗΛΩΘΕΙΣΕΣ ΔΑΠΑΝΕΣ'!$AB$3:$AB$1005,E102,'Φ4. ΔΗΛΩΘΕΙΣΕΣ ΔΑΠΑΝΕΣ'!$AE$3:$AE$1005)</f>
        <v>0</v>
      </c>
      <c r="O102" s="57">
        <f>SUMIF('Φ4. ΔΗΛΩΘΕΙΣΕΣ ΔΑΠΑΝΕΣ'!$AB$3:$AB$1005,E102,'Φ4. ΔΗΛΩΘΕΙΣΕΣ ΔΑΠΑΝΕΣ'!$AD$3:$AD$1005)</f>
        <v>0</v>
      </c>
      <c r="P102" s="173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154"/>
      <c r="BB102" s="154"/>
      <c r="BC102" s="154"/>
      <c r="BD102" s="154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</row>
    <row r="103" spans="1:348" s="5" customFormat="1" ht="31.9" customHeight="1" x14ac:dyDescent="0.25">
      <c r="A103" s="172">
        <f t="shared" si="2"/>
        <v>98</v>
      </c>
      <c r="B103" s="151" t="s">
        <v>156</v>
      </c>
      <c r="C103" s="151"/>
      <c r="D103" s="163"/>
      <c r="E103" s="164"/>
      <c r="F103" s="165"/>
      <c r="G103" s="165"/>
      <c r="H103" s="166"/>
      <c r="I103" s="166"/>
      <c r="J103" s="162"/>
      <c r="K103" s="162"/>
      <c r="L103" s="201">
        <f>SUMIF('Φ4. ΔΗΛΩΘΕΙΣΕΣ ΔΑΠΑΝΕΣ'!$AB$3:$AB$1005,E103,'Φ4. ΔΗΛΩΘΕΙΣΕΣ ΔΑΠΑΝΕΣ'!$AC$3:$AC$1005)</f>
        <v>0</v>
      </c>
      <c r="M103" s="185">
        <f>SUMIF('Φ4. ΔΗΛΩΘΕΙΣΕΣ ΔΑΠΑΝΕΣ'!$AB$3:$AB$1005,E103,'Φ4. ΔΗΛΩΘΕΙΣΕΣ ΔΑΠΑΝΕΣ'!$AA$3:$AA$1005)</f>
        <v>0</v>
      </c>
      <c r="N103" s="197">
        <f>SUMIF('Φ4. ΔΗΛΩΘΕΙΣΕΣ ΔΑΠΑΝΕΣ'!$AB$3:$AB$1005,E103,'Φ4. ΔΗΛΩΘΕΙΣΕΣ ΔΑΠΑΝΕΣ'!$AE$3:$AE$1005)</f>
        <v>0</v>
      </c>
      <c r="O103" s="57">
        <f>SUMIF('Φ4. ΔΗΛΩΘΕΙΣΕΣ ΔΑΠΑΝΕΣ'!$AB$3:$AB$1005,E103,'Φ4. ΔΗΛΩΘΕΙΣΕΣ ΔΑΠΑΝΕΣ'!$AD$3:$AD$1005)</f>
        <v>0</v>
      </c>
      <c r="P103" s="173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154"/>
      <c r="BB103" s="154"/>
      <c r="BC103" s="154"/>
      <c r="BD103" s="154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</row>
    <row r="104" spans="1:348" s="5" customFormat="1" ht="31.9" customHeight="1" x14ac:dyDescent="0.25">
      <c r="A104" s="172">
        <f t="shared" si="2"/>
        <v>99</v>
      </c>
      <c r="B104" s="151" t="s">
        <v>156</v>
      </c>
      <c r="C104" s="151"/>
      <c r="D104" s="163"/>
      <c r="E104" s="164"/>
      <c r="F104" s="165"/>
      <c r="G104" s="165"/>
      <c r="H104" s="166"/>
      <c r="I104" s="166"/>
      <c r="J104" s="162"/>
      <c r="K104" s="162"/>
      <c r="L104" s="201">
        <f>SUMIF('Φ4. ΔΗΛΩΘΕΙΣΕΣ ΔΑΠΑΝΕΣ'!$AB$3:$AB$1005,E104,'Φ4. ΔΗΛΩΘΕΙΣΕΣ ΔΑΠΑΝΕΣ'!$AC$3:$AC$1005)</f>
        <v>0</v>
      </c>
      <c r="M104" s="185">
        <f>SUMIF('Φ4. ΔΗΛΩΘΕΙΣΕΣ ΔΑΠΑΝΕΣ'!$AB$3:$AB$1005,E104,'Φ4. ΔΗΛΩΘΕΙΣΕΣ ΔΑΠΑΝΕΣ'!$AA$3:$AA$1005)</f>
        <v>0</v>
      </c>
      <c r="N104" s="197">
        <f>SUMIF('Φ4. ΔΗΛΩΘΕΙΣΕΣ ΔΑΠΑΝΕΣ'!$AB$3:$AB$1005,E104,'Φ4. ΔΗΛΩΘΕΙΣΕΣ ΔΑΠΑΝΕΣ'!$AE$3:$AE$1005)</f>
        <v>0</v>
      </c>
      <c r="O104" s="57">
        <f>SUMIF('Φ4. ΔΗΛΩΘΕΙΣΕΣ ΔΑΠΑΝΕΣ'!$AB$3:$AB$1005,E104,'Φ4. ΔΗΛΩΘΕΙΣΕΣ ΔΑΠΑΝΕΣ'!$AD$3:$AD$1005)</f>
        <v>0</v>
      </c>
      <c r="P104" s="173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154"/>
      <c r="BB104" s="154"/>
      <c r="BC104" s="154"/>
      <c r="BD104" s="154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</row>
    <row r="105" spans="1:348" s="5" customFormat="1" ht="31.9" customHeight="1" thickBot="1" x14ac:dyDescent="0.3">
      <c r="A105" s="174">
        <f t="shared" si="2"/>
        <v>100</v>
      </c>
      <c r="B105" s="151" t="s">
        <v>156</v>
      </c>
      <c r="C105" s="175"/>
      <c r="D105" s="176"/>
      <c r="E105" s="177"/>
      <c r="F105" s="178"/>
      <c r="G105" s="178"/>
      <c r="H105" s="179"/>
      <c r="I105" s="179"/>
      <c r="J105" s="180"/>
      <c r="K105" s="180"/>
      <c r="L105" s="202">
        <f>SUMIF('Φ4. ΔΗΛΩΘΕΙΣΕΣ ΔΑΠΑΝΕΣ'!$AB$3:$AB$1005,E105,'Φ4. ΔΗΛΩΘΕΙΣΕΣ ΔΑΠΑΝΕΣ'!$AC$3:$AC$1005)</f>
        <v>0</v>
      </c>
      <c r="M105" s="186">
        <f>SUMIF('Φ4. ΔΗΛΩΘΕΙΣΕΣ ΔΑΠΑΝΕΣ'!$AB$3:$AB$1005,E105,'Φ4. ΔΗΛΩΘΕΙΣΕΣ ΔΑΠΑΝΕΣ'!$AA$3:$AA$1005)</f>
        <v>0</v>
      </c>
      <c r="N105" s="198">
        <f>SUMIF('Φ4. ΔΗΛΩΘΕΙΣΕΣ ΔΑΠΑΝΕΣ'!$AB$3:$AB$1005,E105,'Φ4. ΔΗΛΩΘΕΙΣΕΣ ΔΑΠΑΝΕΣ'!$AE$3:$AE$1005)</f>
        <v>0</v>
      </c>
      <c r="O105" s="181">
        <f>SUMIF('Φ4. ΔΗΛΩΘΕΙΣΕΣ ΔΑΠΑΝΕΣ'!$AB$3:$AB$1005,E105,'Φ4. ΔΗΛΩΘΕΙΣΕΣ ΔΑΠΑΝΕΣ'!$AD$3:$AD$1005)</f>
        <v>0</v>
      </c>
      <c r="P105" s="182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154"/>
      <c r="BB105" s="154"/>
      <c r="BC105" s="154"/>
      <c r="BD105" s="154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</row>
    <row r="106" spans="1:348" s="137" customFormat="1" ht="15.75" thickTop="1" x14ac:dyDescent="0.25">
      <c r="F106" s="152"/>
      <c r="J106" s="153"/>
      <c r="K106" s="153"/>
      <c r="L106" s="199"/>
      <c r="M106" s="153"/>
      <c r="N106" s="199"/>
      <c r="O106" s="153"/>
      <c r="BA106" s="156"/>
      <c r="BB106" s="156"/>
      <c r="BC106" s="156"/>
      <c r="BD106" s="156"/>
    </row>
    <row r="107" spans="1:348" s="137" customFormat="1" x14ac:dyDescent="0.25">
      <c r="F107" s="152"/>
      <c r="J107" s="153"/>
      <c r="K107" s="153"/>
      <c r="L107" s="199"/>
      <c r="M107" s="153"/>
      <c r="N107" s="199"/>
      <c r="O107" s="153"/>
      <c r="BA107" s="156"/>
      <c r="BB107" s="156"/>
      <c r="BC107" s="156"/>
      <c r="BD107" s="156"/>
    </row>
    <row r="108" spans="1:348" s="137" customFormat="1" x14ac:dyDescent="0.25">
      <c r="F108" s="152"/>
      <c r="J108" s="153"/>
      <c r="K108" s="153"/>
      <c r="L108" s="199"/>
      <c r="M108" s="153"/>
      <c r="N108" s="199"/>
      <c r="O108" s="153"/>
      <c r="BA108" s="156"/>
      <c r="BB108" s="156"/>
      <c r="BC108" s="156"/>
      <c r="BD108" s="156"/>
    </row>
    <row r="109" spans="1:348" s="137" customFormat="1" x14ac:dyDescent="0.25">
      <c r="F109" s="152"/>
      <c r="J109" s="153"/>
      <c r="K109" s="153"/>
      <c r="L109" s="199"/>
      <c r="M109" s="153"/>
      <c r="N109" s="199"/>
      <c r="O109" s="153"/>
      <c r="BA109" s="156"/>
      <c r="BB109" s="156"/>
      <c r="BC109" s="156"/>
      <c r="BD109" s="156"/>
    </row>
    <row r="110" spans="1:348" s="137" customFormat="1" x14ac:dyDescent="0.25">
      <c r="F110" s="152"/>
      <c r="J110" s="153"/>
      <c r="K110" s="153"/>
      <c r="L110" s="199"/>
      <c r="M110" s="153"/>
      <c r="N110" s="199"/>
      <c r="O110" s="153"/>
      <c r="BA110" s="156"/>
      <c r="BB110" s="156"/>
      <c r="BC110" s="156"/>
      <c r="BD110" s="156"/>
    </row>
    <row r="111" spans="1:348" s="137" customFormat="1" x14ac:dyDescent="0.25">
      <c r="F111" s="152"/>
      <c r="J111" s="153"/>
      <c r="K111" s="153"/>
      <c r="L111" s="199"/>
      <c r="M111" s="153"/>
      <c r="N111" s="199"/>
      <c r="O111" s="153"/>
      <c r="BA111" s="156"/>
      <c r="BB111" s="156"/>
      <c r="BC111" s="156"/>
      <c r="BD111" s="156"/>
    </row>
    <row r="112" spans="1:348" s="137" customFormat="1" x14ac:dyDescent="0.25">
      <c r="F112" s="152"/>
      <c r="J112" s="153"/>
      <c r="K112" s="153"/>
      <c r="L112" s="199"/>
      <c r="M112" s="153"/>
      <c r="N112" s="199"/>
      <c r="O112" s="153"/>
      <c r="BA112" s="156"/>
      <c r="BB112" s="156"/>
      <c r="BC112" s="156"/>
      <c r="BD112" s="156"/>
    </row>
    <row r="113" spans="6:56" s="137" customFormat="1" x14ac:dyDescent="0.25">
      <c r="F113" s="152"/>
      <c r="J113" s="153"/>
      <c r="K113" s="153"/>
      <c r="L113" s="199"/>
      <c r="M113" s="153"/>
      <c r="N113" s="199"/>
      <c r="O113" s="153"/>
      <c r="BA113" s="156"/>
      <c r="BB113" s="156"/>
      <c r="BC113" s="156"/>
      <c r="BD113" s="156"/>
    </row>
    <row r="114" spans="6:56" s="137" customFormat="1" x14ac:dyDescent="0.25">
      <c r="F114" s="152"/>
      <c r="J114" s="153"/>
      <c r="K114" s="153"/>
      <c r="L114" s="199"/>
      <c r="M114" s="153"/>
      <c r="N114" s="199"/>
      <c r="O114" s="153"/>
      <c r="BA114" s="156"/>
      <c r="BB114" s="156"/>
      <c r="BC114" s="156"/>
      <c r="BD114" s="156"/>
    </row>
    <row r="115" spans="6:56" s="137" customFormat="1" x14ac:dyDescent="0.25">
      <c r="F115" s="152"/>
      <c r="J115" s="153"/>
      <c r="K115" s="153"/>
      <c r="L115" s="199"/>
      <c r="M115" s="153"/>
      <c r="N115" s="199"/>
      <c r="O115" s="153"/>
      <c r="BA115" s="156"/>
      <c r="BB115" s="156"/>
      <c r="BC115" s="156"/>
      <c r="BD115" s="156"/>
    </row>
    <row r="116" spans="6:56" s="137" customFormat="1" x14ac:dyDescent="0.25">
      <c r="F116" s="152"/>
      <c r="J116" s="153"/>
      <c r="K116" s="153"/>
      <c r="L116" s="199"/>
      <c r="M116" s="153"/>
      <c r="N116" s="199"/>
      <c r="O116" s="153"/>
      <c r="BA116" s="156"/>
      <c r="BB116" s="156"/>
      <c r="BC116" s="156"/>
      <c r="BD116" s="156"/>
    </row>
    <row r="117" spans="6:56" s="137" customFormat="1" x14ac:dyDescent="0.25">
      <c r="F117" s="152"/>
      <c r="J117" s="153"/>
      <c r="K117" s="153"/>
      <c r="L117" s="199"/>
      <c r="M117" s="153"/>
      <c r="N117" s="199"/>
      <c r="O117" s="153"/>
      <c r="BA117" s="156"/>
      <c r="BB117" s="156"/>
      <c r="BC117" s="156"/>
      <c r="BD117" s="156"/>
    </row>
    <row r="118" spans="6:56" s="137" customFormat="1" x14ac:dyDescent="0.25">
      <c r="F118" s="152"/>
      <c r="J118" s="153"/>
      <c r="K118" s="153"/>
      <c r="L118" s="199"/>
      <c r="M118" s="153"/>
      <c r="N118" s="199"/>
      <c r="O118" s="153"/>
      <c r="BA118" s="156"/>
      <c r="BB118" s="156"/>
      <c r="BC118" s="156"/>
      <c r="BD118" s="156"/>
    </row>
    <row r="119" spans="6:56" s="137" customFormat="1" x14ac:dyDescent="0.25">
      <c r="F119" s="152"/>
      <c r="J119" s="153"/>
      <c r="K119" s="153"/>
      <c r="L119" s="199"/>
      <c r="M119" s="153"/>
      <c r="N119" s="199"/>
      <c r="O119" s="153"/>
      <c r="BA119" s="156"/>
      <c r="BB119" s="156"/>
      <c r="BC119" s="156"/>
      <c r="BD119" s="156"/>
    </row>
    <row r="120" spans="6:56" s="137" customFormat="1" x14ac:dyDescent="0.25">
      <c r="F120" s="152"/>
      <c r="J120" s="153"/>
      <c r="K120" s="153"/>
      <c r="L120" s="199"/>
      <c r="M120" s="153"/>
      <c r="N120" s="199"/>
      <c r="O120" s="153"/>
      <c r="BA120" s="156"/>
      <c r="BB120" s="156"/>
      <c r="BC120" s="156"/>
      <c r="BD120" s="156"/>
    </row>
    <row r="121" spans="6:56" s="137" customFormat="1" x14ac:dyDescent="0.25">
      <c r="F121" s="152"/>
      <c r="J121" s="153"/>
      <c r="K121" s="153"/>
      <c r="L121" s="199"/>
      <c r="M121" s="153"/>
      <c r="N121" s="199"/>
      <c r="O121" s="153"/>
      <c r="BA121" s="156"/>
      <c r="BB121" s="156"/>
      <c r="BC121" s="156"/>
      <c r="BD121" s="156"/>
    </row>
    <row r="122" spans="6:56" s="137" customFormat="1" x14ac:dyDescent="0.25">
      <c r="F122" s="152"/>
      <c r="J122" s="153"/>
      <c r="K122" s="153"/>
      <c r="L122" s="199"/>
      <c r="M122" s="153"/>
      <c r="N122" s="199"/>
      <c r="O122" s="153"/>
      <c r="BA122" s="156"/>
      <c r="BB122" s="156"/>
      <c r="BC122" s="156"/>
      <c r="BD122" s="156"/>
    </row>
    <row r="123" spans="6:56" s="137" customFormat="1" x14ac:dyDescent="0.25">
      <c r="F123" s="152"/>
      <c r="J123" s="153"/>
      <c r="K123" s="153"/>
      <c r="L123" s="199"/>
      <c r="M123" s="153"/>
      <c r="N123" s="199"/>
      <c r="O123" s="153"/>
      <c r="BA123" s="156"/>
      <c r="BB123" s="156"/>
      <c r="BC123" s="156"/>
      <c r="BD123" s="156"/>
    </row>
    <row r="124" spans="6:56" s="137" customFormat="1" x14ac:dyDescent="0.25">
      <c r="F124" s="152"/>
      <c r="J124" s="153"/>
      <c r="K124" s="153"/>
      <c r="L124" s="199"/>
      <c r="M124" s="153"/>
      <c r="N124" s="199"/>
      <c r="O124" s="153"/>
      <c r="BA124" s="156"/>
      <c r="BB124" s="156"/>
      <c r="BC124" s="156"/>
      <c r="BD124" s="156"/>
    </row>
    <row r="125" spans="6:56" s="137" customFormat="1" x14ac:dyDescent="0.25">
      <c r="F125" s="152"/>
      <c r="J125" s="153"/>
      <c r="K125" s="153"/>
      <c r="L125" s="199"/>
      <c r="M125" s="153"/>
      <c r="N125" s="199"/>
      <c r="O125" s="153"/>
      <c r="BA125" s="156"/>
      <c r="BB125" s="156"/>
      <c r="BC125" s="156"/>
      <c r="BD125" s="156"/>
    </row>
    <row r="126" spans="6:56" s="137" customFormat="1" x14ac:dyDescent="0.25">
      <c r="F126" s="152"/>
      <c r="J126" s="153"/>
      <c r="K126" s="153"/>
      <c r="L126" s="199"/>
      <c r="M126" s="153"/>
      <c r="N126" s="199"/>
      <c r="O126" s="153"/>
      <c r="BA126" s="156"/>
      <c r="BB126" s="156"/>
      <c r="BC126" s="156"/>
      <c r="BD126" s="156"/>
    </row>
    <row r="127" spans="6:56" s="137" customFormat="1" x14ac:dyDescent="0.25">
      <c r="F127" s="152"/>
      <c r="J127" s="153"/>
      <c r="K127" s="153"/>
      <c r="L127" s="199"/>
      <c r="M127" s="153"/>
      <c r="N127" s="199"/>
      <c r="O127" s="153"/>
      <c r="BA127" s="156"/>
      <c r="BB127" s="156"/>
      <c r="BC127" s="156"/>
      <c r="BD127" s="156"/>
    </row>
    <row r="128" spans="6:56" s="137" customFormat="1" x14ac:dyDescent="0.25">
      <c r="F128" s="152"/>
      <c r="J128" s="153"/>
      <c r="K128" s="153"/>
      <c r="L128" s="199"/>
      <c r="M128" s="153"/>
      <c r="N128" s="199"/>
      <c r="O128" s="153"/>
      <c r="BA128" s="156"/>
      <c r="BB128" s="156"/>
      <c r="BC128" s="156"/>
      <c r="BD128" s="156"/>
    </row>
    <row r="129" spans="6:56" s="137" customFormat="1" x14ac:dyDescent="0.25">
      <c r="F129" s="152"/>
      <c r="J129" s="153"/>
      <c r="K129" s="153"/>
      <c r="L129" s="199"/>
      <c r="M129" s="153"/>
      <c r="N129" s="199"/>
      <c r="O129" s="153"/>
      <c r="BA129" s="156"/>
      <c r="BB129" s="156"/>
      <c r="BC129" s="156"/>
      <c r="BD129" s="156"/>
    </row>
    <row r="130" spans="6:56" s="137" customFormat="1" x14ac:dyDescent="0.25">
      <c r="F130" s="152"/>
      <c r="J130" s="153"/>
      <c r="K130" s="153"/>
      <c r="L130" s="199"/>
      <c r="M130" s="153"/>
      <c r="N130" s="199"/>
      <c r="O130" s="153"/>
      <c r="BA130" s="156"/>
      <c r="BB130" s="156"/>
      <c r="BC130" s="156"/>
      <c r="BD130" s="156"/>
    </row>
    <row r="131" spans="6:56" s="137" customFormat="1" x14ac:dyDescent="0.25">
      <c r="F131" s="152"/>
      <c r="J131" s="153"/>
      <c r="K131" s="153"/>
      <c r="L131" s="199"/>
      <c r="M131" s="153"/>
      <c r="N131" s="199"/>
      <c r="O131" s="153"/>
      <c r="BA131" s="156"/>
      <c r="BB131" s="156"/>
      <c r="BC131" s="156"/>
      <c r="BD131" s="156"/>
    </row>
    <row r="132" spans="6:56" s="137" customFormat="1" x14ac:dyDescent="0.25">
      <c r="F132" s="152"/>
      <c r="J132" s="153"/>
      <c r="K132" s="153"/>
      <c r="L132" s="199"/>
      <c r="M132" s="153"/>
      <c r="N132" s="199"/>
      <c r="O132" s="153"/>
      <c r="BA132" s="156"/>
      <c r="BB132" s="156"/>
      <c r="BC132" s="156"/>
      <c r="BD132" s="156"/>
    </row>
    <row r="133" spans="6:56" s="137" customFormat="1" x14ac:dyDescent="0.25">
      <c r="F133" s="152"/>
      <c r="J133" s="153"/>
      <c r="K133" s="153"/>
      <c r="L133" s="199"/>
      <c r="M133" s="153"/>
      <c r="N133" s="199"/>
      <c r="O133" s="153"/>
      <c r="BA133" s="156"/>
      <c r="BB133" s="156"/>
      <c r="BC133" s="156"/>
      <c r="BD133" s="156"/>
    </row>
    <row r="134" spans="6:56" s="137" customFormat="1" x14ac:dyDescent="0.25">
      <c r="F134" s="152"/>
      <c r="J134" s="153"/>
      <c r="K134" s="153"/>
      <c r="L134" s="199"/>
      <c r="M134" s="153"/>
      <c r="N134" s="199"/>
      <c r="O134" s="153"/>
      <c r="BA134" s="156"/>
      <c r="BB134" s="156"/>
      <c r="BC134" s="156"/>
      <c r="BD134" s="156"/>
    </row>
    <row r="135" spans="6:56" s="137" customFormat="1" x14ac:dyDescent="0.25">
      <c r="F135" s="152"/>
      <c r="J135" s="153"/>
      <c r="K135" s="153"/>
      <c r="L135" s="199"/>
      <c r="M135" s="153"/>
      <c r="N135" s="199"/>
      <c r="O135" s="153"/>
      <c r="BA135" s="156"/>
      <c r="BB135" s="156"/>
      <c r="BC135" s="156"/>
      <c r="BD135" s="156"/>
    </row>
    <row r="136" spans="6:56" s="137" customFormat="1" x14ac:dyDescent="0.25">
      <c r="F136" s="152"/>
      <c r="J136" s="153"/>
      <c r="K136" s="153"/>
      <c r="L136" s="199"/>
      <c r="M136" s="153"/>
      <c r="N136" s="199"/>
      <c r="O136" s="153"/>
      <c r="BA136" s="156"/>
      <c r="BB136" s="156"/>
      <c r="BC136" s="156"/>
      <c r="BD136" s="156"/>
    </row>
    <row r="137" spans="6:56" s="137" customFormat="1" x14ac:dyDescent="0.25">
      <c r="F137" s="152"/>
      <c r="J137" s="153"/>
      <c r="K137" s="153"/>
      <c r="L137" s="199"/>
      <c r="M137" s="153"/>
      <c r="N137" s="199"/>
      <c r="O137" s="153"/>
      <c r="BA137" s="156"/>
      <c r="BB137" s="156"/>
      <c r="BC137" s="156"/>
      <c r="BD137" s="156"/>
    </row>
    <row r="138" spans="6:56" s="137" customFormat="1" x14ac:dyDescent="0.25">
      <c r="F138" s="152"/>
      <c r="J138" s="153"/>
      <c r="K138" s="153"/>
      <c r="L138" s="199"/>
      <c r="M138" s="153"/>
      <c r="N138" s="199"/>
      <c r="O138" s="153"/>
      <c r="BA138" s="156"/>
      <c r="BB138" s="156"/>
      <c r="BC138" s="156"/>
      <c r="BD138" s="156"/>
    </row>
    <row r="139" spans="6:56" s="137" customFormat="1" x14ac:dyDescent="0.25">
      <c r="F139" s="152"/>
      <c r="J139" s="153"/>
      <c r="K139" s="153"/>
      <c r="L139" s="199"/>
      <c r="M139" s="153"/>
      <c r="N139" s="199"/>
      <c r="O139" s="153"/>
      <c r="BA139" s="156"/>
      <c r="BB139" s="156"/>
      <c r="BC139" s="156"/>
      <c r="BD139" s="156"/>
    </row>
    <row r="140" spans="6:56" s="137" customFormat="1" x14ac:dyDescent="0.25">
      <c r="F140" s="152"/>
      <c r="J140" s="153"/>
      <c r="K140" s="153"/>
      <c r="L140" s="199"/>
      <c r="M140" s="153"/>
      <c r="N140" s="199"/>
      <c r="O140" s="153"/>
      <c r="BA140" s="156"/>
      <c r="BB140" s="156"/>
      <c r="BC140" s="156"/>
      <c r="BD140" s="156"/>
    </row>
    <row r="141" spans="6:56" s="137" customFormat="1" x14ac:dyDescent="0.25">
      <c r="F141" s="152"/>
      <c r="J141" s="153"/>
      <c r="K141" s="153"/>
      <c r="L141" s="199"/>
      <c r="M141" s="153"/>
      <c r="N141" s="199"/>
      <c r="O141" s="153"/>
      <c r="BA141" s="156"/>
      <c r="BB141" s="156"/>
      <c r="BC141" s="156"/>
      <c r="BD141" s="156"/>
    </row>
    <row r="142" spans="6:56" s="137" customFormat="1" x14ac:dyDescent="0.25">
      <c r="F142" s="152"/>
      <c r="J142" s="153"/>
      <c r="K142" s="153"/>
      <c r="L142" s="199"/>
      <c r="M142" s="153"/>
      <c r="N142" s="199"/>
      <c r="O142" s="153"/>
      <c r="BA142" s="156"/>
      <c r="BB142" s="156"/>
      <c r="BC142" s="156"/>
      <c r="BD142" s="156"/>
    </row>
    <row r="143" spans="6:56" s="137" customFormat="1" x14ac:dyDescent="0.25">
      <c r="F143" s="152"/>
      <c r="J143" s="153"/>
      <c r="K143" s="153"/>
      <c r="L143" s="199"/>
      <c r="M143" s="153"/>
      <c r="N143" s="199"/>
      <c r="O143" s="153"/>
      <c r="BA143" s="156"/>
      <c r="BB143" s="156"/>
      <c r="BC143" s="156"/>
      <c r="BD143" s="156"/>
    </row>
    <row r="144" spans="6:56" s="137" customFormat="1" x14ac:dyDescent="0.25">
      <c r="F144" s="152"/>
      <c r="J144" s="153"/>
      <c r="K144" s="153"/>
      <c r="L144" s="199"/>
      <c r="M144" s="153"/>
      <c r="N144" s="199"/>
      <c r="O144" s="153"/>
      <c r="BA144" s="156"/>
      <c r="BB144" s="156"/>
      <c r="BC144" s="156"/>
      <c r="BD144" s="156"/>
    </row>
    <row r="145" spans="6:56" s="137" customFormat="1" x14ac:dyDescent="0.25">
      <c r="F145" s="152"/>
      <c r="J145" s="153"/>
      <c r="K145" s="153"/>
      <c r="L145" s="199"/>
      <c r="M145" s="153"/>
      <c r="N145" s="199"/>
      <c r="O145" s="153"/>
      <c r="BA145" s="156"/>
      <c r="BB145" s="156"/>
      <c r="BC145" s="156"/>
      <c r="BD145" s="156"/>
    </row>
    <row r="146" spans="6:56" s="137" customFormat="1" x14ac:dyDescent="0.25">
      <c r="F146" s="152"/>
      <c r="J146" s="153"/>
      <c r="K146" s="153"/>
      <c r="L146" s="199"/>
      <c r="M146" s="153"/>
      <c r="N146" s="199"/>
      <c r="O146" s="153"/>
      <c r="BA146" s="156"/>
      <c r="BB146" s="156"/>
      <c r="BC146" s="156"/>
      <c r="BD146" s="156"/>
    </row>
    <row r="147" spans="6:56" s="137" customFormat="1" x14ac:dyDescent="0.25">
      <c r="F147" s="152"/>
      <c r="J147" s="153"/>
      <c r="K147" s="153"/>
      <c r="L147" s="199"/>
      <c r="M147" s="153"/>
      <c r="N147" s="199"/>
      <c r="O147" s="153"/>
      <c r="BA147" s="156"/>
      <c r="BB147" s="156"/>
      <c r="BC147" s="156"/>
      <c r="BD147" s="156"/>
    </row>
    <row r="148" spans="6:56" s="137" customFormat="1" x14ac:dyDescent="0.25">
      <c r="F148" s="152"/>
      <c r="J148" s="153"/>
      <c r="K148" s="153"/>
      <c r="L148" s="199"/>
      <c r="M148" s="153"/>
      <c r="N148" s="199"/>
      <c r="O148" s="153"/>
      <c r="BA148" s="156"/>
      <c r="BB148" s="156"/>
      <c r="BC148" s="156"/>
      <c r="BD148" s="156"/>
    </row>
    <row r="149" spans="6:56" s="137" customFormat="1" x14ac:dyDescent="0.25">
      <c r="F149" s="152"/>
      <c r="J149" s="153"/>
      <c r="K149" s="153"/>
      <c r="L149" s="199"/>
      <c r="M149" s="153"/>
      <c r="N149" s="199"/>
      <c r="O149" s="153"/>
      <c r="BA149" s="156"/>
      <c r="BB149" s="156"/>
      <c r="BC149" s="156"/>
      <c r="BD149" s="156"/>
    </row>
    <row r="150" spans="6:56" s="137" customFormat="1" x14ac:dyDescent="0.25">
      <c r="F150" s="152"/>
      <c r="J150" s="153"/>
      <c r="K150" s="153"/>
      <c r="L150" s="199"/>
      <c r="M150" s="153"/>
      <c r="N150" s="199"/>
      <c r="O150" s="153"/>
      <c r="BA150" s="156"/>
      <c r="BB150" s="156"/>
      <c r="BC150" s="156"/>
      <c r="BD150" s="156"/>
    </row>
    <row r="151" spans="6:56" s="137" customFormat="1" x14ac:dyDescent="0.25">
      <c r="F151" s="152"/>
      <c r="J151" s="153"/>
      <c r="K151" s="153"/>
      <c r="L151" s="199"/>
      <c r="M151" s="153"/>
      <c r="N151" s="199"/>
      <c r="O151" s="153"/>
      <c r="BA151" s="156"/>
      <c r="BB151" s="156"/>
      <c r="BC151" s="156"/>
      <c r="BD151" s="156"/>
    </row>
    <row r="152" spans="6:56" s="137" customFormat="1" x14ac:dyDescent="0.25">
      <c r="F152" s="152"/>
      <c r="J152" s="153"/>
      <c r="K152" s="153"/>
      <c r="L152" s="199"/>
      <c r="M152" s="153"/>
      <c r="N152" s="199"/>
      <c r="O152" s="153"/>
      <c r="BA152" s="156"/>
      <c r="BB152" s="156"/>
      <c r="BC152" s="156"/>
      <c r="BD152" s="156"/>
    </row>
    <row r="153" spans="6:56" s="137" customFormat="1" x14ac:dyDescent="0.25">
      <c r="F153" s="152"/>
      <c r="J153" s="153"/>
      <c r="K153" s="153"/>
      <c r="L153" s="199"/>
      <c r="M153" s="153"/>
      <c r="N153" s="199"/>
      <c r="O153" s="153"/>
      <c r="BA153" s="156"/>
      <c r="BB153" s="156"/>
      <c r="BC153" s="156"/>
      <c r="BD153" s="156"/>
    </row>
    <row r="154" spans="6:56" s="137" customFormat="1" x14ac:dyDescent="0.25">
      <c r="F154" s="152"/>
      <c r="J154" s="153"/>
      <c r="K154" s="153"/>
      <c r="L154" s="199"/>
      <c r="M154" s="153"/>
      <c r="N154" s="199"/>
      <c r="O154" s="153"/>
      <c r="BA154" s="156"/>
      <c r="BB154" s="156"/>
      <c r="BC154" s="156"/>
      <c r="BD154" s="156"/>
    </row>
    <row r="155" spans="6:56" s="137" customFormat="1" x14ac:dyDescent="0.25">
      <c r="F155" s="152"/>
      <c r="J155" s="153"/>
      <c r="K155" s="153"/>
      <c r="L155" s="199"/>
      <c r="M155" s="153"/>
      <c r="N155" s="199"/>
      <c r="O155" s="153"/>
      <c r="BA155" s="156"/>
      <c r="BB155" s="156"/>
      <c r="BC155" s="156"/>
      <c r="BD155" s="156"/>
    </row>
    <row r="156" spans="6:56" s="137" customFormat="1" x14ac:dyDescent="0.25">
      <c r="F156" s="152"/>
      <c r="J156" s="153"/>
      <c r="K156" s="153"/>
      <c r="L156" s="199"/>
      <c r="M156" s="153"/>
      <c r="N156" s="199"/>
      <c r="O156" s="153"/>
      <c r="BA156" s="156"/>
      <c r="BB156" s="156"/>
      <c r="BC156" s="156"/>
      <c r="BD156" s="156"/>
    </row>
    <row r="157" spans="6:56" s="137" customFormat="1" x14ac:dyDescent="0.25">
      <c r="F157" s="152"/>
      <c r="J157" s="153"/>
      <c r="K157" s="153"/>
      <c r="L157" s="199"/>
      <c r="M157" s="153"/>
      <c r="N157" s="199"/>
      <c r="O157" s="153"/>
      <c r="BA157" s="156"/>
      <c r="BB157" s="156"/>
      <c r="BC157" s="156"/>
      <c r="BD157" s="156"/>
    </row>
    <row r="158" spans="6:56" s="137" customFormat="1" x14ac:dyDescent="0.25">
      <c r="F158" s="152"/>
      <c r="J158" s="153"/>
      <c r="K158" s="153"/>
      <c r="L158" s="199"/>
      <c r="M158" s="153"/>
      <c r="N158" s="199"/>
      <c r="O158" s="153"/>
      <c r="BA158" s="156"/>
      <c r="BB158" s="156"/>
      <c r="BC158" s="156"/>
      <c r="BD158" s="156"/>
    </row>
    <row r="159" spans="6:56" s="137" customFormat="1" x14ac:dyDescent="0.25">
      <c r="F159" s="152"/>
      <c r="J159" s="153"/>
      <c r="K159" s="153"/>
      <c r="L159" s="199"/>
      <c r="M159" s="153"/>
      <c r="N159" s="199"/>
      <c r="O159" s="153"/>
      <c r="BA159" s="156"/>
      <c r="BB159" s="156"/>
      <c r="BC159" s="156"/>
      <c r="BD159" s="156"/>
    </row>
    <row r="160" spans="6:56" s="137" customFormat="1" x14ac:dyDescent="0.25">
      <c r="F160" s="152"/>
      <c r="J160" s="153"/>
      <c r="K160" s="153"/>
      <c r="L160" s="199"/>
      <c r="M160" s="153"/>
      <c r="N160" s="199"/>
      <c r="O160" s="153"/>
      <c r="BA160" s="156"/>
      <c r="BB160" s="156"/>
      <c r="BC160" s="156"/>
      <c r="BD160" s="156"/>
    </row>
    <row r="161" spans="6:56" s="137" customFormat="1" x14ac:dyDescent="0.25">
      <c r="F161" s="152"/>
      <c r="J161" s="153"/>
      <c r="K161" s="153"/>
      <c r="L161" s="199"/>
      <c r="M161" s="153"/>
      <c r="N161" s="199"/>
      <c r="O161" s="153"/>
      <c r="BA161" s="156"/>
      <c r="BB161" s="156"/>
      <c r="BC161" s="156"/>
      <c r="BD161" s="156"/>
    </row>
    <row r="162" spans="6:56" s="137" customFormat="1" x14ac:dyDescent="0.25">
      <c r="F162" s="152"/>
      <c r="J162" s="153"/>
      <c r="K162" s="153"/>
      <c r="L162" s="199"/>
      <c r="M162" s="153"/>
      <c r="N162" s="199"/>
      <c r="O162" s="153"/>
      <c r="BA162" s="156"/>
      <c r="BB162" s="156"/>
      <c r="BC162" s="156"/>
      <c r="BD162" s="156"/>
    </row>
    <row r="163" spans="6:56" s="137" customFormat="1" x14ac:dyDescent="0.25">
      <c r="F163" s="152"/>
      <c r="J163" s="153"/>
      <c r="K163" s="153"/>
      <c r="L163" s="199"/>
      <c r="M163" s="153"/>
      <c r="N163" s="199"/>
      <c r="O163" s="153"/>
      <c r="BA163" s="156"/>
      <c r="BB163" s="156"/>
      <c r="BC163" s="156"/>
      <c r="BD163" s="156"/>
    </row>
    <row r="164" spans="6:56" s="137" customFormat="1" x14ac:dyDescent="0.25">
      <c r="F164" s="152"/>
      <c r="J164" s="153"/>
      <c r="K164" s="153"/>
      <c r="L164" s="199"/>
      <c r="M164" s="153"/>
      <c r="N164" s="199"/>
      <c r="O164" s="153"/>
      <c r="BA164" s="156"/>
      <c r="BB164" s="156"/>
      <c r="BC164" s="156"/>
      <c r="BD164" s="156"/>
    </row>
    <row r="165" spans="6:56" s="137" customFormat="1" x14ac:dyDescent="0.25">
      <c r="F165" s="152"/>
      <c r="J165" s="153"/>
      <c r="K165" s="153"/>
      <c r="L165" s="199"/>
      <c r="M165" s="153"/>
      <c r="N165" s="199"/>
      <c r="O165" s="153"/>
      <c r="BA165" s="156"/>
      <c r="BB165" s="156"/>
      <c r="BC165" s="156"/>
      <c r="BD165" s="156"/>
    </row>
    <row r="166" spans="6:56" s="137" customFormat="1" x14ac:dyDescent="0.25">
      <c r="F166" s="152"/>
      <c r="J166" s="153"/>
      <c r="K166" s="153"/>
      <c r="L166" s="199"/>
      <c r="M166" s="153"/>
      <c r="N166" s="199"/>
      <c r="O166" s="153"/>
      <c r="BA166" s="156"/>
      <c r="BB166" s="156"/>
      <c r="BC166" s="156"/>
      <c r="BD166" s="156"/>
    </row>
    <row r="167" spans="6:56" s="137" customFormat="1" x14ac:dyDescent="0.25">
      <c r="F167" s="152"/>
      <c r="J167" s="153"/>
      <c r="K167" s="153"/>
      <c r="L167" s="199"/>
      <c r="M167" s="153"/>
      <c r="N167" s="199"/>
      <c r="O167" s="153"/>
      <c r="BA167" s="156"/>
      <c r="BB167" s="156"/>
      <c r="BC167" s="156"/>
      <c r="BD167" s="156"/>
    </row>
    <row r="168" spans="6:56" s="137" customFormat="1" x14ac:dyDescent="0.25">
      <c r="F168" s="152"/>
      <c r="J168" s="153"/>
      <c r="K168" s="153"/>
      <c r="L168" s="199"/>
      <c r="M168" s="153"/>
      <c r="N168" s="199"/>
      <c r="O168" s="153"/>
      <c r="BA168" s="156"/>
      <c r="BB168" s="156"/>
      <c r="BC168" s="156"/>
      <c r="BD168" s="156"/>
    </row>
    <row r="169" spans="6:56" s="137" customFormat="1" x14ac:dyDescent="0.25">
      <c r="F169" s="152"/>
      <c r="J169" s="153"/>
      <c r="K169" s="153"/>
      <c r="L169" s="199"/>
      <c r="M169" s="153"/>
      <c r="N169" s="199"/>
      <c r="O169" s="153"/>
      <c r="BA169" s="156"/>
      <c r="BB169" s="156"/>
      <c r="BC169" s="156"/>
      <c r="BD169" s="156"/>
    </row>
    <row r="170" spans="6:56" s="137" customFormat="1" x14ac:dyDescent="0.25">
      <c r="F170" s="152"/>
      <c r="J170" s="153"/>
      <c r="K170" s="153"/>
      <c r="L170" s="199"/>
      <c r="M170" s="153"/>
      <c r="N170" s="199"/>
      <c r="O170" s="153"/>
      <c r="BA170" s="156"/>
      <c r="BB170" s="156"/>
      <c r="BC170" s="156"/>
      <c r="BD170" s="156"/>
    </row>
    <row r="171" spans="6:56" s="137" customFormat="1" x14ac:dyDescent="0.25">
      <c r="F171" s="152"/>
      <c r="J171" s="153"/>
      <c r="K171" s="153"/>
      <c r="L171" s="199"/>
      <c r="M171" s="153"/>
      <c r="N171" s="199"/>
      <c r="O171" s="153"/>
      <c r="BA171" s="156"/>
      <c r="BB171" s="156"/>
      <c r="BC171" s="156"/>
      <c r="BD171" s="156"/>
    </row>
    <row r="172" spans="6:56" s="137" customFormat="1" x14ac:dyDescent="0.25">
      <c r="F172" s="152"/>
      <c r="J172" s="153"/>
      <c r="K172" s="153"/>
      <c r="L172" s="199"/>
      <c r="M172" s="153"/>
      <c r="N172" s="199"/>
      <c r="O172" s="153"/>
      <c r="BA172" s="156"/>
      <c r="BB172" s="156"/>
      <c r="BC172" s="156"/>
      <c r="BD172" s="156"/>
    </row>
    <row r="173" spans="6:56" s="137" customFormat="1" x14ac:dyDescent="0.25">
      <c r="F173" s="152"/>
      <c r="J173" s="153"/>
      <c r="K173" s="153"/>
      <c r="L173" s="199"/>
      <c r="M173" s="153"/>
      <c r="N173" s="199"/>
      <c r="O173" s="153"/>
      <c r="BA173" s="156"/>
      <c r="BB173" s="156"/>
      <c r="BC173" s="156"/>
      <c r="BD173" s="156"/>
    </row>
    <row r="174" spans="6:56" s="137" customFormat="1" x14ac:dyDescent="0.25">
      <c r="F174" s="152"/>
      <c r="J174" s="153"/>
      <c r="K174" s="153"/>
      <c r="L174" s="199"/>
      <c r="M174" s="153"/>
      <c r="N174" s="199"/>
      <c r="O174" s="153"/>
      <c r="BA174" s="156"/>
      <c r="BB174" s="156"/>
      <c r="BC174" s="156"/>
      <c r="BD174" s="156"/>
    </row>
    <row r="175" spans="6:56" s="137" customFormat="1" x14ac:dyDescent="0.25">
      <c r="F175" s="152"/>
      <c r="J175" s="153"/>
      <c r="K175" s="153"/>
      <c r="L175" s="199"/>
      <c r="M175" s="153"/>
      <c r="N175" s="199"/>
      <c r="O175" s="153"/>
      <c r="BA175" s="156"/>
      <c r="BB175" s="156"/>
      <c r="BC175" s="156"/>
      <c r="BD175" s="156"/>
    </row>
    <row r="176" spans="6:56" s="137" customFormat="1" x14ac:dyDescent="0.25">
      <c r="F176" s="152"/>
      <c r="J176" s="153"/>
      <c r="K176" s="153"/>
      <c r="L176" s="199"/>
      <c r="M176" s="153"/>
      <c r="N176" s="199"/>
      <c r="O176" s="153"/>
      <c r="BA176" s="156"/>
      <c r="BB176" s="156"/>
      <c r="BC176" s="156"/>
      <c r="BD176" s="156"/>
    </row>
    <row r="177" spans="6:56" s="137" customFormat="1" x14ac:dyDescent="0.25">
      <c r="F177" s="152"/>
      <c r="J177" s="153"/>
      <c r="K177" s="153"/>
      <c r="L177" s="199"/>
      <c r="M177" s="153"/>
      <c r="N177" s="199"/>
      <c r="O177" s="153"/>
      <c r="BA177" s="156"/>
      <c r="BB177" s="156"/>
      <c r="BC177" s="156"/>
      <c r="BD177" s="156"/>
    </row>
    <row r="178" spans="6:56" s="137" customFormat="1" x14ac:dyDescent="0.25">
      <c r="F178" s="152"/>
      <c r="J178" s="153"/>
      <c r="K178" s="153"/>
      <c r="L178" s="199"/>
      <c r="M178" s="153"/>
      <c r="N178" s="199"/>
      <c r="O178" s="153"/>
      <c r="BA178" s="156"/>
      <c r="BB178" s="156"/>
      <c r="BC178" s="156"/>
      <c r="BD178" s="156"/>
    </row>
    <row r="179" spans="6:56" s="137" customFormat="1" x14ac:dyDescent="0.25">
      <c r="F179" s="152"/>
      <c r="J179" s="153"/>
      <c r="K179" s="153"/>
      <c r="L179" s="199"/>
      <c r="M179" s="153"/>
      <c r="N179" s="199"/>
      <c r="O179" s="153"/>
      <c r="BA179" s="156"/>
      <c r="BB179" s="156"/>
      <c r="BC179" s="156"/>
      <c r="BD179" s="156"/>
    </row>
    <row r="180" spans="6:56" s="137" customFormat="1" x14ac:dyDescent="0.25">
      <c r="F180" s="152"/>
      <c r="J180" s="153"/>
      <c r="K180" s="153"/>
      <c r="L180" s="199"/>
      <c r="M180" s="153"/>
      <c r="N180" s="199"/>
      <c r="O180" s="153"/>
      <c r="BA180" s="156"/>
      <c r="BB180" s="156"/>
      <c r="BC180" s="156"/>
      <c r="BD180" s="156"/>
    </row>
    <row r="181" spans="6:56" s="137" customFormat="1" x14ac:dyDescent="0.25">
      <c r="F181" s="152"/>
      <c r="J181" s="153"/>
      <c r="K181" s="153"/>
      <c r="L181" s="199"/>
      <c r="M181" s="153"/>
      <c r="N181" s="199"/>
      <c r="O181" s="153"/>
      <c r="BA181" s="156"/>
      <c r="BB181" s="156"/>
      <c r="BC181" s="156"/>
      <c r="BD181" s="156"/>
    </row>
    <row r="182" spans="6:56" s="137" customFormat="1" x14ac:dyDescent="0.25">
      <c r="F182" s="152"/>
      <c r="J182" s="153"/>
      <c r="K182" s="153"/>
      <c r="L182" s="199"/>
      <c r="M182" s="153"/>
      <c r="N182" s="199"/>
      <c r="O182" s="153"/>
      <c r="BA182" s="156"/>
      <c r="BB182" s="156"/>
      <c r="BC182" s="156"/>
      <c r="BD182" s="156"/>
    </row>
    <row r="183" spans="6:56" s="137" customFormat="1" x14ac:dyDescent="0.25">
      <c r="F183" s="152"/>
      <c r="J183" s="153"/>
      <c r="K183" s="153"/>
      <c r="L183" s="199"/>
      <c r="M183" s="153"/>
      <c r="N183" s="199"/>
      <c r="O183" s="153"/>
      <c r="BA183" s="156"/>
      <c r="BB183" s="156"/>
      <c r="BC183" s="156"/>
      <c r="BD183" s="156"/>
    </row>
    <row r="184" spans="6:56" s="137" customFormat="1" x14ac:dyDescent="0.25">
      <c r="F184" s="152"/>
      <c r="J184" s="153"/>
      <c r="K184" s="153"/>
      <c r="L184" s="199"/>
      <c r="M184" s="153"/>
      <c r="N184" s="199"/>
      <c r="O184" s="153"/>
      <c r="BA184" s="156"/>
      <c r="BB184" s="156"/>
      <c r="BC184" s="156"/>
      <c r="BD184" s="156"/>
    </row>
    <row r="185" spans="6:56" s="137" customFormat="1" x14ac:dyDescent="0.25">
      <c r="F185" s="152"/>
      <c r="J185" s="153"/>
      <c r="K185" s="153"/>
      <c r="L185" s="199"/>
      <c r="M185" s="153"/>
      <c r="N185" s="199"/>
      <c r="O185" s="153"/>
      <c r="BA185" s="156"/>
      <c r="BB185" s="156"/>
      <c r="BC185" s="156"/>
      <c r="BD185" s="156"/>
    </row>
    <row r="186" spans="6:56" s="137" customFormat="1" x14ac:dyDescent="0.25">
      <c r="F186" s="152"/>
      <c r="J186" s="153"/>
      <c r="K186" s="153"/>
      <c r="L186" s="199"/>
      <c r="M186" s="153"/>
      <c r="N186" s="199"/>
      <c r="O186" s="153"/>
      <c r="BA186" s="156"/>
      <c r="BB186" s="156"/>
      <c r="BC186" s="156"/>
      <c r="BD186" s="156"/>
    </row>
    <row r="187" spans="6:56" s="137" customFormat="1" x14ac:dyDescent="0.25">
      <c r="F187" s="152"/>
      <c r="J187" s="153"/>
      <c r="K187" s="153"/>
      <c r="L187" s="199"/>
      <c r="M187" s="153"/>
      <c r="N187" s="199"/>
      <c r="O187" s="153"/>
      <c r="BA187" s="156"/>
      <c r="BB187" s="156"/>
      <c r="BC187" s="156"/>
      <c r="BD187" s="156"/>
    </row>
    <row r="188" spans="6:56" s="137" customFormat="1" x14ac:dyDescent="0.25">
      <c r="F188" s="152"/>
      <c r="J188" s="153"/>
      <c r="K188" s="153"/>
      <c r="L188" s="199"/>
      <c r="M188" s="153"/>
      <c r="N188" s="199"/>
      <c r="O188" s="153"/>
      <c r="BA188" s="156"/>
      <c r="BB188" s="156"/>
      <c r="BC188" s="156"/>
      <c r="BD188" s="156"/>
    </row>
    <row r="189" spans="6:56" s="137" customFormat="1" x14ac:dyDescent="0.25">
      <c r="F189" s="152"/>
      <c r="J189" s="153"/>
      <c r="K189" s="153"/>
      <c r="L189" s="199"/>
      <c r="M189" s="153"/>
      <c r="N189" s="199"/>
      <c r="O189" s="153"/>
      <c r="BA189" s="156"/>
      <c r="BB189" s="156"/>
      <c r="BC189" s="156"/>
      <c r="BD189" s="156"/>
    </row>
    <row r="190" spans="6:56" s="137" customFormat="1" x14ac:dyDescent="0.25">
      <c r="F190" s="152"/>
      <c r="J190" s="153"/>
      <c r="K190" s="153"/>
      <c r="L190" s="199"/>
      <c r="M190" s="153"/>
      <c r="N190" s="199"/>
      <c r="O190" s="153"/>
      <c r="BA190" s="156"/>
      <c r="BB190" s="156"/>
      <c r="BC190" s="156"/>
      <c r="BD190" s="156"/>
    </row>
    <row r="191" spans="6:56" s="137" customFormat="1" x14ac:dyDescent="0.25">
      <c r="F191" s="152"/>
      <c r="J191" s="153"/>
      <c r="K191" s="153"/>
      <c r="L191" s="199"/>
      <c r="M191" s="153"/>
      <c r="N191" s="199"/>
      <c r="O191" s="153"/>
      <c r="BA191" s="156"/>
      <c r="BB191" s="156"/>
      <c r="BC191" s="156"/>
      <c r="BD191" s="156"/>
    </row>
    <row r="192" spans="6:56" s="137" customFormat="1" x14ac:dyDescent="0.25">
      <c r="F192" s="152"/>
      <c r="J192" s="153"/>
      <c r="K192" s="153"/>
      <c r="L192" s="199"/>
      <c r="M192" s="153"/>
      <c r="N192" s="199"/>
      <c r="O192" s="153"/>
      <c r="BA192" s="156"/>
      <c r="BB192" s="156"/>
      <c r="BC192" s="156"/>
      <c r="BD192" s="156"/>
    </row>
    <row r="193" spans="6:56" s="137" customFormat="1" x14ac:dyDescent="0.25">
      <c r="F193" s="152"/>
      <c r="J193" s="153"/>
      <c r="K193" s="153"/>
      <c r="L193" s="199"/>
      <c r="M193" s="153"/>
      <c r="N193" s="199"/>
      <c r="O193" s="153"/>
      <c r="BA193" s="156"/>
      <c r="BB193" s="156"/>
      <c r="BC193" s="156"/>
      <c r="BD193" s="156"/>
    </row>
    <row r="194" spans="6:56" s="137" customFormat="1" x14ac:dyDescent="0.25">
      <c r="F194" s="152"/>
      <c r="J194" s="153"/>
      <c r="K194" s="153"/>
      <c r="L194" s="199"/>
      <c r="M194" s="153"/>
      <c r="N194" s="199"/>
      <c r="O194" s="153"/>
      <c r="BA194" s="156"/>
      <c r="BB194" s="156"/>
      <c r="BC194" s="156"/>
      <c r="BD194" s="156"/>
    </row>
    <row r="195" spans="6:56" s="137" customFormat="1" x14ac:dyDescent="0.25">
      <c r="F195" s="152"/>
      <c r="J195" s="153"/>
      <c r="K195" s="153"/>
      <c r="L195" s="199"/>
      <c r="M195" s="153"/>
      <c r="N195" s="199"/>
      <c r="O195" s="153"/>
      <c r="BA195" s="156"/>
      <c r="BB195" s="156"/>
      <c r="BC195" s="156"/>
      <c r="BD195" s="156"/>
    </row>
    <row r="196" spans="6:56" s="137" customFormat="1" x14ac:dyDescent="0.25">
      <c r="F196" s="152"/>
      <c r="J196" s="153"/>
      <c r="K196" s="153"/>
      <c r="L196" s="199"/>
      <c r="M196" s="153"/>
      <c r="N196" s="199"/>
      <c r="O196" s="153"/>
      <c r="BA196" s="156"/>
      <c r="BB196" s="156"/>
      <c r="BC196" s="156"/>
      <c r="BD196" s="156"/>
    </row>
    <row r="197" spans="6:56" s="137" customFormat="1" x14ac:dyDescent="0.25">
      <c r="F197" s="152"/>
      <c r="J197" s="153"/>
      <c r="K197" s="153"/>
      <c r="L197" s="199"/>
      <c r="M197" s="153"/>
      <c r="N197" s="199"/>
      <c r="O197" s="153"/>
      <c r="BA197" s="156"/>
      <c r="BB197" s="156"/>
      <c r="BC197" s="156"/>
      <c r="BD197" s="156"/>
    </row>
    <row r="198" spans="6:56" s="137" customFormat="1" x14ac:dyDescent="0.25">
      <c r="F198" s="152"/>
      <c r="J198" s="153"/>
      <c r="K198" s="153"/>
      <c r="L198" s="199"/>
      <c r="M198" s="153"/>
      <c r="N198" s="199"/>
      <c r="O198" s="153"/>
      <c r="BA198" s="156"/>
      <c r="BB198" s="156"/>
      <c r="BC198" s="156"/>
      <c r="BD198" s="156"/>
    </row>
    <row r="199" spans="6:56" s="137" customFormat="1" x14ac:dyDescent="0.25">
      <c r="F199" s="152"/>
      <c r="J199" s="153"/>
      <c r="K199" s="153"/>
      <c r="L199" s="199"/>
      <c r="M199" s="153"/>
      <c r="N199" s="199"/>
      <c r="O199" s="153"/>
      <c r="BA199" s="156"/>
      <c r="BB199" s="156"/>
      <c r="BC199" s="156"/>
      <c r="BD199" s="156"/>
    </row>
    <row r="200" spans="6:56" s="137" customFormat="1" x14ac:dyDescent="0.25">
      <c r="F200" s="152"/>
      <c r="J200" s="153"/>
      <c r="K200" s="153"/>
      <c r="L200" s="199"/>
      <c r="M200" s="153"/>
      <c r="N200" s="199"/>
      <c r="O200" s="153"/>
      <c r="BA200" s="156"/>
      <c r="BB200" s="156"/>
      <c r="BC200" s="156"/>
      <c r="BD200" s="156"/>
    </row>
    <row r="201" spans="6:56" s="137" customFormat="1" x14ac:dyDescent="0.25">
      <c r="F201" s="152"/>
      <c r="J201" s="153"/>
      <c r="K201" s="153"/>
      <c r="L201" s="199"/>
      <c r="M201" s="153"/>
      <c r="N201" s="199"/>
      <c r="O201" s="153"/>
      <c r="BA201" s="156"/>
      <c r="BB201" s="156"/>
      <c r="BC201" s="156"/>
      <c r="BD201" s="156"/>
    </row>
    <row r="202" spans="6:56" s="137" customFormat="1" x14ac:dyDescent="0.25">
      <c r="F202" s="152"/>
      <c r="J202" s="153"/>
      <c r="K202" s="153"/>
      <c r="L202" s="199"/>
      <c r="M202" s="153"/>
      <c r="N202" s="199"/>
      <c r="O202" s="153"/>
      <c r="BA202" s="156"/>
      <c r="BB202" s="156"/>
      <c r="BC202" s="156"/>
      <c r="BD202" s="156"/>
    </row>
    <row r="203" spans="6:56" s="137" customFormat="1" x14ac:dyDescent="0.25">
      <c r="F203" s="152"/>
      <c r="J203" s="153"/>
      <c r="K203" s="153"/>
      <c r="L203" s="199"/>
      <c r="M203" s="153"/>
      <c r="N203" s="199"/>
      <c r="O203" s="153"/>
      <c r="BA203" s="156"/>
      <c r="BB203" s="156"/>
      <c r="BC203" s="156"/>
      <c r="BD203" s="156"/>
    </row>
    <row r="204" spans="6:56" s="137" customFormat="1" x14ac:dyDescent="0.25">
      <c r="F204" s="152"/>
      <c r="J204" s="153"/>
      <c r="K204" s="153"/>
      <c r="L204" s="199"/>
      <c r="M204" s="153"/>
      <c r="N204" s="199"/>
      <c r="O204" s="153"/>
      <c r="BA204" s="156"/>
      <c r="BB204" s="156"/>
      <c r="BC204" s="156"/>
      <c r="BD204" s="156"/>
    </row>
    <row r="205" spans="6:56" s="137" customFormat="1" x14ac:dyDescent="0.25">
      <c r="F205" s="152"/>
      <c r="J205" s="153"/>
      <c r="K205" s="153"/>
      <c r="L205" s="199"/>
      <c r="M205" s="153"/>
      <c r="N205" s="199"/>
      <c r="O205" s="153"/>
      <c r="BA205" s="156"/>
      <c r="BB205" s="156"/>
      <c r="BC205" s="156"/>
      <c r="BD205" s="156"/>
    </row>
    <row r="206" spans="6:56" s="137" customFormat="1" x14ac:dyDescent="0.25">
      <c r="F206" s="152"/>
      <c r="J206" s="153"/>
      <c r="K206" s="153"/>
      <c r="L206" s="199"/>
      <c r="M206" s="153"/>
      <c r="N206" s="199"/>
      <c r="O206" s="153"/>
      <c r="BA206" s="156"/>
      <c r="BB206" s="156"/>
      <c r="BC206" s="156"/>
      <c r="BD206" s="156"/>
    </row>
    <row r="207" spans="6:56" s="137" customFormat="1" x14ac:dyDescent="0.25">
      <c r="F207" s="152"/>
      <c r="J207" s="153"/>
      <c r="K207" s="153"/>
      <c r="L207" s="199"/>
      <c r="M207" s="153"/>
      <c r="N207" s="199"/>
      <c r="O207" s="153"/>
      <c r="BA207" s="156"/>
      <c r="BB207" s="156"/>
      <c r="BC207" s="156"/>
      <c r="BD207" s="156"/>
    </row>
    <row r="208" spans="6:56" s="137" customFormat="1" x14ac:dyDescent="0.25">
      <c r="F208" s="152"/>
      <c r="J208" s="153"/>
      <c r="K208" s="153"/>
      <c r="L208" s="199"/>
      <c r="M208" s="153"/>
      <c r="N208" s="199"/>
      <c r="O208" s="153"/>
      <c r="BA208" s="156"/>
      <c r="BB208" s="156"/>
      <c r="BC208" s="156"/>
      <c r="BD208" s="156"/>
    </row>
    <row r="209" spans="6:56" s="137" customFormat="1" x14ac:dyDescent="0.25">
      <c r="F209" s="152"/>
      <c r="J209" s="153"/>
      <c r="K209" s="153"/>
      <c r="L209" s="199"/>
      <c r="M209" s="153"/>
      <c r="N209" s="199"/>
      <c r="O209" s="153"/>
      <c r="BA209" s="156"/>
      <c r="BB209" s="156"/>
      <c r="BC209" s="156"/>
      <c r="BD209" s="156"/>
    </row>
    <row r="210" spans="6:56" s="137" customFormat="1" x14ac:dyDescent="0.25">
      <c r="F210" s="152"/>
      <c r="J210" s="153"/>
      <c r="K210" s="153"/>
      <c r="L210" s="199"/>
      <c r="M210" s="153"/>
      <c r="N210" s="199"/>
      <c r="O210" s="153"/>
      <c r="BA210" s="156"/>
      <c r="BB210" s="156"/>
      <c r="BC210" s="156"/>
      <c r="BD210" s="156"/>
    </row>
    <row r="211" spans="6:56" s="137" customFormat="1" x14ac:dyDescent="0.25">
      <c r="F211" s="152"/>
      <c r="J211" s="153"/>
      <c r="K211" s="153"/>
      <c r="L211" s="199"/>
      <c r="M211" s="153"/>
      <c r="N211" s="199"/>
      <c r="O211" s="153"/>
      <c r="BA211" s="156"/>
      <c r="BB211" s="156"/>
      <c r="BC211" s="156"/>
      <c r="BD211" s="156"/>
    </row>
    <row r="212" spans="6:56" s="137" customFormat="1" x14ac:dyDescent="0.25">
      <c r="F212" s="152"/>
      <c r="J212" s="153"/>
      <c r="K212" s="153"/>
      <c r="L212" s="199"/>
      <c r="M212" s="153"/>
      <c r="N212" s="199"/>
      <c r="O212" s="153"/>
      <c r="BA212" s="156"/>
      <c r="BB212" s="156"/>
      <c r="BC212" s="156"/>
      <c r="BD212" s="156"/>
    </row>
    <row r="213" spans="6:56" s="137" customFormat="1" x14ac:dyDescent="0.25">
      <c r="F213" s="152"/>
      <c r="J213" s="153"/>
      <c r="K213" s="153"/>
      <c r="L213" s="199"/>
      <c r="M213" s="153"/>
      <c r="N213" s="199"/>
      <c r="O213" s="153"/>
      <c r="BA213" s="156"/>
      <c r="BB213" s="156"/>
      <c r="BC213" s="156"/>
      <c r="BD213" s="156"/>
    </row>
    <row r="214" spans="6:56" s="137" customFormat="1" x14ac:dyDescent="0.25">
      <c r="F214" s="152"/>
      <c r="J214" s="153"/>
      <c r="K214" s="153"/>
      <c r="L214" s="199"/>
      <c r="M214" s="153"/>
      <c r="N214" s="199"/>
      <c r="O214" s="153"/>
      <c r="BA214" s="156"/>
      <c r="BB214" s="156"/>
      <c r="BC214" s="156"/>
      <c r="BD214" s="156"/>
    </row>
    <row r="215" spans="6:56" s="137" customFormat="1" x14ac:dyDescent="0.25">
      <c r="F215" s="152"/>
      <c r="J215" s="153"/>
      <c r="K215" s="153"/>
      <c r="L215" s="199"/>
      <c r="M215" s="153"/>
      <c r="N215" s="199"/>
      <c r="O215" s="153"/>
      <c r="BA215" s="156"/>
      <c r="BB215" s="156"/>
      <c r="BC215" s="156"/>
      <c r="BD215" s="156"/>
    </row>
    <row r="216" spans="6:56" s="137" customFormat="1" x14ac:dyDescent="0.25">
      <c r="F216" s="152"/>
      <c r="J216" s="153"/>
      <c r="K216" s="153"/>
      <c r="L216" s="199"/>
      <c r="M216" s="153"/>
      <c r="N216" s="199"/>
      <c r="O216" s="153"/>
      <c r="BA216" s="156"/>
      <c r="BB216" s="156"/>
      <c r="BC216" s="156"/>
      <c r="BD216" s="156"/>
    </row>
    <row r="217" spans="6:56" s="137" customFormat="1" x14ac:dyDescent="0.25">
      <c r="F217" s="152"/>
      <c r="J217" s="153"/>
      <c r="K217" s="153"/>
      <c r="L217" s="199"/>
      <c r="M217" s="153"/>
      <c r="N217" s="199"/>
      <c r="O217" s="153"/>
      <c r="BA217" s="156"/>
      <c r="BB217" s="156"/>
      <c r="BC217" s="156"/>
      <c r="BD217" s="156"/>
    </row>
    <row r="218" spans="6:56" s="137" customFormat="1" x14ac:dyDescent="0.25">
      <c r="F218" s="152"/>
      <c r="J218" s="153"/>
      <c r="K218" s="153"/>
      <c r="L218" s="199"/>
      <c r="M218" s="153"/>
      <c r="N218" s="199"/>
      <c r="O218" s="153"/>
      <c r="BA218" s="156"/>
      <c r="BB218" s="156"/>
      <c r="BC218" s="156"/>
      <c r="BD218" s="156"/>
    </row>
    <row r="219" spans="6:56" s="137" customFormat="1" x14ac:dyDescent="0.25">
      <c r="F219" s="152"/>
      <c r="J219" s="153"/>
      <c r="K219" s="153"/>
      <c r="L219" s="199"/>
      <c r="M219" s="153"/>
      <c r="N219" s="199"/>
      <c r="O219" s="153"/>
      <c r="BA219" s="156"/>
      <c r="BB219" s="156"/>
      <c r="BC219" s="156"/>
      <c r="BD219" s="156"/>
    </row>
    <row r="220" spans="6:56" s="137" customFormat="1" x14ac:dyDescent="0.25">
      <c r="F220" s="152"/>
      <c r="J220" s="153"/>
      <c r="K220" s="153"/>
      <c r="L220" s="199"/>
      <c r="M220" s="153"/>
      <c r="N220" s="199"/>
      <c r="O220" s="153"/>
      <c r="BA220" s="156"/>
      <c r="BB220" s="156"/>
      <c r="BC220" s="156"/>
      <c r="BD220" s="156"/>
    </row>
    <row r="221" spans="6:56" s="137" customFormat="1" x14ac:dyDescent="0.25">
      <c r="F221" s="152"/>
      <c r="J221" s="153"/>
      <c r="K221" s="153"/>
      <c r="L221" s="199"/>
      <c r="M221" s="153"/>
      <c r="N221" s="199"/>
      <c r="O221" s="153"/>
      <c r="BA221" s="156"/>
      <c r="BB221" s="156"/>
      <c r="BC221" s="156"/>
      <c r="BD221" s="156"/>
    </row>
    <row r="222" spans="6:56" s="137" customFormat="1" x14ac:dyDescent="0.25">
      <c r="F222" s="152"/>
      <c r="J222" s="153"/>
      <c r="K222" s="153"/>
      <c r="L222" s="199"/>
      <c r="M222" s="153"/>
      <c r="N222" s="199"/>
      <c r="O222" s="153"/>
      <c r="BA222" s="156"/>
      <c r="BB222" s="156"/>
      <c r="BC222" s="156"/>
      <c r="BD222" s="156"/>
    </row>
    <row r="223" spans="6:56" s="137" customFormat="1" x14ac:dyDescent="0.25">
      <c r="F223" s="152"/>
      <c r="J223" s="153"/>
      <c r="K223" s="153"/>
      <c r="L223" s="199"/>
      <c r="M223" s="153"/>
      <c r="N223" s="199"/>
      <c r="O223" s="153"/>
      <c r="BA223" s="156"/>
      <c r="BB223" s="156"/>
      <c r="BC223" s="156"/>
      <c r="BD223" s="156"/>
    </row>
    <row r="224" spans="6:56" s="137" customFormat="1" x14ac:dyDescent="0.25">
      <c r="F224" s="152"/>
      <c r="J224" s="153"/>
      <c r="K224" s="153"/>
      <c r="L224" s="199"/>
      <c r="M224" s="153"/>
      <c r="N224" s="199"/>
      <c r="O224" s="153"/>
      <c r="BA224" s="156"/>
      <c r="BB224" s="156"/>
      <c r="BC224" s="156"/>
      <c r="BD224" s="156"/>
    </row>
    <row r="225" spans="6:56" s="137" customFormat="1" x14ac:dyDescent="0.25">
      <c r="F225" s="152"/>
      <c r="J225" s="153"/>
      <c r="K225" s="153"/>
      <c r="L225" s="199"/>
      <c r="M225" s="153"/>
      <c r="N225" s="199"/>
      <c r="O225" s="153"/>
      <c r="BA225" s="156"/>
      <c r="BB225" s="156"/>
      <c r="BC225" s="156"/>
      <c r="BD225" s="156"/>
    </row>
    <row r="226" spans="6:56" s="137" customFormat="1" x14ac:dyDescent="0.25">
      <c r="F226" s="152"/>
      <c r="J226" s="153"/>
      <c r="K226" s="153"/>
      <c r="L226" s="199"/>
      <c r="M226" s="153"/>
      <c r="N226" s="199"/>
      <c r="O226" s="153"/>
      <c r="BA226" s="156"/>
      <c r="BB226" s="156"/>
      <c r="BC226" s="156"/>
      <c r="BD226" s="156"/>
    </row>
    <row r="227" spans="6:56" s="137" customFormat="1" x14ac:dyDescent="0.25">
      <c r="F227" s="152"/>
      <c r="J227" s="153"/>
      <c r="K227" s="153"/>
      <c r="L227" s="199"/>
      <c r="M227" s="153"/>
      <c r="N227" s="199"/>
      <c r="O227" s="153"/>
      <c r="BA227" s="156"/>
      <c r="BB227" s="156"/>
      <c r="BC227" s="156"/>
      <c r="BD227" s="156"/>
    </row>
    <row r="228" spans="6:56" s="137" customFormat="1" x14ac:dyDescent="0.25">
      <c r="F228" s="152"/>
      <c r="J228" s="153"/>
      <c r="K228" s="153"/>
      <c r="L228" s="199"/>
      <c r="M228" s="153"/>
      <c r="N228" s="199"/>
      <c r="O228" s="153"/>
      <c r="BA228" s="156"/>
      <c r="BB228" s="156"/>
      <c r="BC228" s="156"/>
      <c r="BD228" s="156"/>
    </row>
    <row r="229" spans="6:56" s="137" customFormat="1" x14ac:dyDescent="0.25">
      <c r="F229" s="152"/>
      <c r="J229" s="153"/>
      <c r="K229" s="153"/>
      <c r="L229" s="199"/>
      <c r="M229" s="153"/>
      <c r="N229" s="199"/>
      <c r="O229" s="153"/>
      <c r="BA229" s="156"/>
      <c r="BB229" s="156"/>
      <c r="BC229" s="156"/>
      <c r="BD229" s="156"/>
    </row>
    <row r="230" spans="6:56" s="137" customFormat="1" x14ac:dyDescent="0.25">
      <c r="F230" s="152"/>
      <c r="J230" s="153"/>
      <c r="K230" s="153"/>
      <c r="L230" s="199"/>
      <c r="M230" s="153"/>
      <c r="N230" s="199"/>
      <c r="O230" s="153"/>
      <c r="BA230" s="156"/>
      <c r="BB230" s="156"/>
      <c r="BC230" s="156"/>
      <c r="BD230" s="156"/>
    </row>
    <row r="231" spans="6:56" s="137" customFormat="1" x14ac:dyDescent="0.25">
      <c r="F231" s="152"/>
      <c r="J231" s="153"/>
      <c r="K231" s="153"/>
      <c r="L231" s="199"/>
      <c r="M231" s="153"/>
      <c r="N231" s="199"/>
      <c r="O231" s="153"/>
      <c r="BA231" s="156"/>
      <c r="BB231" s="156"/>
      <c r="BC231" s="156"/>
      <c r="BD231" s="156"/>
    </row>
    <row r="232" spans="6:56" s="137" customFormat="1" x14ac:dyDescent="0.25">
      <c r="F232" s="152"/>
      <c r="J232" s="153"/>
      <c r="K232" s="153"/>
      <c r="L232" s="199"/>
      <c r="M232" s="153"/>
      <c r="N232" s="199"/>
      <c r="O232" s="153"/>
      <c r="BA232" s="156"/>
      <c r="BB232" s="156"/>
      <c r="BC232" s="156"/>
      <c r="BD232" s="156"/>
    </row>
    <row r="233" spans="6:56" s="137" customFormat="1" x14ac:dyDescent="0.25">
      <c r="F233" s="152"/>
      <c r="J233" s="153"/>
      <c r="K233" s="153"/>
      <c r="L233" s="199"/>
      <c r="M233" s="153"/>
      <c r="N233" s="199"/>
      <c r="O233" s="153"/>
      <c r="BA233" s="156"/>
      <c r="BB233" s="156"/>
      <c r="BC233" s="156"/>
      <c r="BD233" s="156"/>
    </row>
    <row r="234" spans="6:56" s="137" customFormat="1" x14ac:dyDescent="0.25">
      <c r="F234" s="152"/>
      <c r="J234" s="153"/>
      <c r="K234" s="153"/>
      <c r="L234" s="199"/>
      <c r="M234" s="153"/>
      <c r="N234" s="199"/>
      <c r="O234" s="153"/>
      <c r="BA234" s="156"/>
      <c r="BB234" s="156"/>
      <c r="BC234" s="156"/>
      <c r="BD234" s="156"/>
    </row>
    <row r="235" spans="6:56" s="137" customFormat="1" x14ac:dyDescent="0.25">
      <c r="F235" s="152"/>
      <c r="J235" s="153"/>
      <c r="K235" s="153"/>
      <c r="L235" s="199"/>
      <c r="M235" s="153"/>
      <c r="N235" s="199"/>
      <c r="O235" s="153"/>
      <c r="BA235" s="156"/>
      <c r="BB235" s="156"/>
      <c r="BC235" s="156"/>
      <c r="BD235" s="156"/>
    </row>
    <row r="236" spans="6:56" s="137" customFormat="1" x14ac:dyDescent="0.25">
      <c r="F236" s="152"/>
      <c r="J236" s="153"/>
      <c r="K236" s="153"/>
      <c r="L236" s="199"/>
      <c r="M236" s="153"/>
      <c r="N236" s="199"/>
      <c r="O236" s="153"/>
      <c r="BA236" s="156"/>
      <c r="BB236" s="156"/>
      <c r="BC236" s="156"/>
      <c r="BD236" s="156"/>
    </row>
    <row r="237" spans="6:56" s="137" customFormat="1" x14ac:dyDescent="0.25">
      <c r="F237" s="152"/>
      <c r="J237" s="153"/>
      <c r="K237" s="153"/>
      <c r="L237" s="199"/>
      <c r="M237" s="153"/>
      <c r="N237" s="199"/>
      <c r="O237" s="153"/>
      <c r="BA237" s="156"/>
      <c r="BB237" s="156"/>
      <c r="BC237" s="156"/>
      <c r="BD237" s="156"/>
    </row>
    <row r="238" spans="6:56" s="137" customFormat="1" x14ac:dyDescent="0.25">
      <c r="F238" s="152"/>
      <c r="J238" s="153"/>
      <c r="K238" s="153"/>
      <c r="L238" s="199"/>
      <c r="M238" s="153"/>
      <c r="N238" s="199"/>
      <c r="O238" s="153"/>
      <c r="BA238" s="156"/>
      <c r="BB238" s="156"/>
      <c r="BC238" s="156"/>
      <c r="BD238" s="156"/>
    </row>
    <row r="239" spans="6:56" s="137" customFormat="1" x14ac:dyDescent="0.25">
      <c r="F239" s="152"/>
      <c r="J239" s="153"/>
      <c r="K239" s="153"/>
      <c r="L239" s="199"/>
      <c r="M239" s="153"/>
      <c r="N239" s="199"/>
      <c r="O239" s="153"/>
      <c r="BA239" s="156"/>
      <c r="BB239" s="156"/>
      <c r="BC239" s="156"/>
      <c r="BD239" s="156"/>
    </row>
    <row r="240" spans="6:56" s="137" customFormat="1" x14ac:dyDescent="0.25">
      <c r="F240" s="152"/>
      <c r="J240" s="153"/>
      <c r="K240" s="153"/>
      <c r="L240" s="199"/>
      <c r="M240" s="153"/>
      <c r="N240" s="199"/>
      <c r="O240" s="153"/>
      <c r="BA240" s="156"/>
      <c r="BB240" s="156"/>
      <c r="BC240" s="156"/>
      <c r="BD240" s="156"/>
    </row>
    <row r="241" spans="6:56" s="137" customFormat="1" x14ac:dyDescent="0.25">
      <c r="F241" s="152"/>
      <c r="J241" s="153"/>
      <c r="K241" s="153"/>
      <c r="L241" s="199"/>
      <c r="M241" s="153"/>
      <c r="N241" s="199"/>
      <c r="O241" s="153"/>
      <c r="BA241" s="156"/>
      <c r="BB241" s="156"/>
      <c r="BC241" s="156"/>
      <c r="BD241" s="156"/>
    </row>
    <row r="242" spans="6:56" s="137" customFormat="1" x14ac:dyDescent="0.25">
      <c r="F242" s="152"/>
      <c r="J242" s="153"/>
      <c r="K242" s="153"/>
      <c r="L242" s="199"/>
      <c r="M242" s="153"/>
      <c r="N242" s="199"/>
      <c r="O242" s="153"/>
      <c r="BA242" s="156"/>
      <c r="BB242" s="156"/>
      <c r="BC242" s="156"/>
      <c r="BD242" s="156"/>
    </row>
    <row r="243" spans="6:56" s="137" customFormat="1" x14ac:dyDescent="0.25">
      <c r="F243" s="152"/>
      <c r="J243" s="153"/>
      <c r="K243" s="153"/>
      <c r="L243" s="199"/>
      <c r="M243" s="153"/>
      <c r="N243" s="199"/>
      <c r="O243" s="153"/>
      <c r="BA243" s="156"/>
      <c r="BB243" s="156"/>
      <c r="BC243" s="156"/>
      <c r="BD243" s="156"/>
    </row>
    <row r="244" spans="6:56" s="137" customFormat="1" x14ac:dyDescent="0.25">
      <c r="F244" s="152"/>
      <c r="J244" s="153"/>
      <c r="K244" s="153"/>
      <c r="L244" s="199"/>
      <c r="M244" s="153"/>
      <c r="N244" s="199"/>
      <c r="O244" s="153"/>
      <c r="BA244" s="156"/>
      <c r="BB244" s="156"/>
      <c r="BC244" s="156"/>
      <c r="BD244" s="156"/>
    </row>
    <row r="245" spans="6:56" s="137" customFormat="1" x14ac:dyDescent="0.25">
      <c r="F245" s="152"/>
      <c r="J245" s="153"/>
      <c r="K245" s="153"/>
      <c r="L245" s="199"/>
      <c r="M245" s="153"/>
      <c r="N245" s="199"/>
      <c r="O245" s="153"/>
      <c r="BA245" s="156"/>
      <c r="BB245" s="156"/>
      <c r="BC245" s="156"/>
      <c r="BD245" s="156"/>
    </row>
    <row r="246" spans="6:56" s="137" customFormat="1" x14ac:dyDescent="0.25">
      <c r="F246" s="152"/>
      <c r="J246" s="153"/>
      <c r="K246" s="153"/>
      <c r="L246" s="199"/>
      <c r="M246" s="153"/>
      <c r="N246" s="199"/>
      <c r="O246" s="153"/>
      <c r="BA246" s="156"/>
      <c r="BB246" s="156"/>
      <c r="BC246" s="156"/>
      <c r="BD246" s="156"/>
    </row>
    <row r="247" spans="6:56" s="137" customFormat="1" x14ac:dyDescent="0.25">
      <c r="F247" s="152"/>
      <c r="J247" s="153"/>
      <c r="K247" s="153"/>
      <c r="L247" s="199"/>
      <c r="M247" s="153"/>
      <c r="N247" s="199"/>
      <c r="O247" s="153"/>
      <c r="BA247" s="156"/>
      <c r="BB247" s="156"/>
      <c r="BC247" s="156"/>
      <c r="BD247" s="156"/>
    </row>
    <row r="248" spans="6:56" s="137" customFormat="1" x14ac:dyDescent="0.25">
      <c r="F248" s="152"/>
      <c r="J248" s="153"/>
      <c r="K248" s="153"/>
      <c r="L248" s="199"/>
      <c r="M248" s="153"/>
      <c r="N248" s="199"/>
      <c r="O248" s="153"/>
      <c r="BA248" s="156"/>
      <c r="BB248" s="156"/>
      <c r="BC248" s="156"/>
      <c r="BD248" s="156"/>
    </row>
    <row r="249" spans="6:56" s="137" customFormat="1" x14ac:dyDescent="0.25">
      <c r="F249" s="152"/>
      <c r="J249" s="153"/>
      <c r="K249" s="153"/>
      <c r="L249" s="199"/>
      <c r="M249" s="153"/>
      <c r="N249" s="199"/>
      <c r="O249" s="153"/>
      <c r="BA249" s="156"/>
      <c r="BB249" s="156"/>
      <c r="BC249" s="156"/>
      <c r="BD249" s="156"/>
    </row>
    <row r="250" spans="6:56" s="137" customFormat="1" x14ac:dyDescent="0.25">
      <c r="F250" s="152"/>
      <c r="J250" s="153"/>
      <c r="K250" s="153"/>
      <c r="L250" s="199"/>
      <c r="M250" s="153"/>
      <c r="N250" s="199"/>
      <c r="O250" s="153"/>
      <c r="BA250" s="156"/>
      <c r="BB250" s="156"/>
      <c r="BC250" s="156"/>
      <c r="BD250" s="156"/>
    </row>
    <row r="251" spans="6:56" s="137" customFormat="1" x14ac:dyDescent="0.25">
      <c r="F251" s="152"/>
      <c r="J251" s="153"/>
      <c r="K251" s="153"/>
      <c r="L251" s="199"/>
      <c r="M251" s="153"/>
      <c r="N251" s="199"/>
      <c r="O251" s="153"/>
      <c r="BA251" s="156"/>
      <c r="BB251" s="156"/>
      <c r="BC251" s="156"/>
      <c r="BD251" s="156"/>
    </row>
    <row r="252" spans="6:56" s="137" customFormat="1" x14ac:dyDescent="0.25">
      <c r="F252" s="152"/>
      <c r="J252" s="153"/>
      <c r="K252" s="153"/>
      <c r="L252" s="199"/>
      <c r="M252" s="153"/>
      <c r="N252" s="199"/>
      <c r="O252" s="153"/>
      <c r="BA252" s="156"/>
      <c r="BB252" s="156"/>
      <c r="BC252" s="156"/>
      <c r="BD252" s="156"/>
    </row>
    <row r="253" spans="6:56" s="137" customFormat="1" x14ac:dyDescent="0.25">
      <c r="F253" s="152"/>
      <c r="J253" s="153"/>
      <c r="K253" s="153"/>
      <c r="L253" s="199"/>
      <c r="M253" s="153"/>
      <c r="N253" s="199"/>
      <c r="O253" s="153"/>
      <c r="BA253" s="156"/>
      <c r="BB253" s="156"/>
      <c r="BC253" s="156"/>
      <c r="BD253" s="156"/>
    </row>
    <row r="254" spans="6:56" s="137" customFormat="1" x14ac:dyDescent="0.25">
      <c r="F254" s="152"/>
      <c r="J254" s="153"/>
      <c r="K254" s="153"/>
      <c r="L254" s="199"/>
      <c r="M254" s="153"/>
      <c r="N254" s="199"/>
      <c r="O254" s="153"/>
      <c r="BA254" s="156"/>
      <c r="BB254" s="156"/>
      <c r="BC254" s="156"/>
      <c r="BD254" s="156"/>
    </row>
    <row r="255" spans="6:56" s="137" customFormat="1" x14ac:dyDescent="0.25">
      <c r="F255" s="152"/>
      <c r="J255" s="153"/>
      <c r="K255" s="153"/>
      <c r="L255" s="199"/>
      <c r="M255" s="153"/>
      <c r="N255" s="199"/>
      <c r="O255" s="153"/>
      <c r="BA255" s="156"/>
      <c r="BB255" s="156"/>
      <c r="BC255" s="156"/>
      <c r="BD255" s="156"/>
    </row>
    <row r="256" spans="6:56" s="137" customFormat="1" x14ac:dyDescent="0.25">
      <c r="F256" s="152"/>
      <c r="J256" s="153"/>
      <c r="K256" s="153"/>
      <c r="L256" s="199"/>
      <c r="M256" s="153"/>
      <c r="N256" s="199"/>
      <c r="O256" s="153"/>
      <c r="BA256" s="156"/>
      <c r="BB256" s="156"/>
      <c r="BC256" s="156"/>
      <c r="BD256" s="156"/>
    </row>
    <row r="257" spans="6:56" s="137" customFormat="1" x14ac:dyDescent="0.25">
      <c r="F257" s="152"/>
      <c r="J257" s="153"/>
      <c r="K257" s="153"/>
      <c r="L257" s="199"/>
      <c r="M257" s="153"/>
      <c r="N257" s="199"/>
      <c r="O257" s="153"/>
      <c r="BA257" s="156"/>
      <c r="BB257" s="156"/>
      <c r="BC257" s="156"/>
      <c r="BD257" s="156"/>
    </row>
    <row r="258" spans="6:56" s="137" customFormat="1" x14ac:dyDescent="0.25">
      <c r="F258" s="152"/>
      <c r="J258" s="153"/>
      <c r="K258" s="153"/>
      <c r="L258" s="199"/>
      <c r="M258" s="153"/>
      <c r="N258" s="199"/>
      <c r="O258" s="153"/>
      <c r="BA258" s="156"/>
      <c r="BB258" s="156"/>
      <c r="BC258" s="156"/>
      <c r="BD258" s="156"/>
    </row>
    <row r="259" spans="6:56" s="137" customFormat="1" x14ac:dyDescent="0.25">
      <c r="F259" s="152"/>
      <c r="J259" s="153"/>
      <c r="K259" s="153"/>
      <c r="L259" s="199"/>
      <c r="M259" s="153"/>
      <c r="N259" s="199"/>
      <c r="O259" s="153"/>
      <c r="BA259" s="156"/>
      <c r="BB259" s="156"/>
      <c r="BC259" s="156"/>
      <c r="BD259" s="156"/>
    </row>
    <row r="260" spans="6:56" s="137" customFormat="1" x14ac:dyDescent="0.25">
      <c r="F260" s="152"/>
      <c r="J260" s="153"/>
      <c r="K260" s="153"/>
      <c r="L260" s="199"/>
      <c r="M260" s="153"/>
      <c r="N260" s="199"/>
      <c r="O260" s="153"/>
      <c r="BA260" s="156"/>
      <c r="BB260" s="156"/>
      <c r="BC260" s="156"/>
      <c r="BD260" s="156"/>
    </row>
    <row r="261" spans="6:56" s="137" customFormat="1" x14ac:dyDescent="0.25">
      <c r="F261" s="152"/>
      <c r="J261" s="153"/>
      <c r="K261" s="153"/>
      <c r="L261" s="199"/>
      <c r="M261" s="153"/>
      <c r="N261" s="199"/>
      <c r="O261" s="153"/>
      <c r="BA261" s="156"/>
      <c r="BB261" s="156"/>
      <c r="BC261" s="156"/>
      <c r="BD261" s="156"/>
    </row>
    <row r="262" spans="6:56" s="137" customFormat="1" x14ac:dyDescent="0.25">
      <c r="F262" s="152"/>
      <c r="J262" s="153"/>
      <c r="K262" s="153"/>
      <c r="L262" s="199"/>
      <c r="M262" s="153"/>
      <c r="N262" s="199"/>
      <c r="O262" s="153"/>
      <c r="BA262" s="156"/>
      <c r="BB262" s="156"/>
      <c r="BC262" s="156"/>
      <c r="BD262" s="156"/>
    </row>
    <row r="263" spans="6:56" s="137" customFormat="1" x14ac:dyDescent="0.25">
      <c r="F263" s="152"/>
      <c r="J263" s="153"/>
      <c r="K263" s="153"/>
      <c r="L263" s="199"/>
      <c r="M263" s="153"/>
      <c r="N263" s="199"/>
      <c r="O263" s="153"/>
      <c r="BA263" s="156"/>
      <c r="BB263" s="156"/>
      <c r="BC263" s="156"/>
      <c r="BD263" s="156"/>
    </row>
    <row r="264" spans="6:56" s="137" customFormat="1" x14ac:dyDescent="0.25">
      <c r="F264" s="152"/>
      <c r="J264" s="153"/>
      <c r="K264" s="153"/>
      <c r="L264" s="199"/>
      <c r="M264" s="153"/>
      <c r="N264" s="199"/>
      <c r="O264" s="153"/>
      <c r="BA264" s="156"/>
      <c r="BB264" s="156"/>
      <c r="BC264" s="156"/>
      <c r="BD264" s="156"/>
    </row>
    <row r="265" spans="6:56" s="137" customFormat="1" x14ac:dyDescent="0.25">
      <c r="F265" s="152"/>
      <c r="J265" s="153"/>
      <c r="K265" s="153"/>
      <c r="L265" s="199"/>
      <c r="M265" s="153"/>
      <c r="N265" s="199"/>
      <c r="O265" s="153"/>
      <c r="BA265" s="156"/>
      <c r="BB265" s="156"/>
      <c r="BC265" s="156"/>
      <c r="BD265" s="156"/>
    </row>
    <row r="266" spans="6:56" s="137" customFormat="1" x14ac:dyDescent="0.25">
      <c r="F266" s="152"/>
      <c r="J266" s="153"/>
      <c r="K266" s="153"/>
      <c r="L266" s="199"/>
      <c r="M266" s="153"/>
      <c r="N266" s="199"/>
      <c r="O266" s="153"/>
      <c r="BA266" s="156"/>
      <c r="BB266" s="156"/>
      <c r="BC266" s="156"/>
      <c r="BD266" s="156"/>
    </row>
    <row r="267" spans="6:56" s="137" customFormat="1" x14ac:dyDescent="0.25">
      <c r="F267" s="152"/>
      <c r="J267" s="153"/>
      <c r="K267" s="153"/>
      <c r="L267" s="199"/>
      <c r="M267" s="153"/>
      <c r="N267" s="199"/>
      <c r="O267" s="153"/>
      <c r="BA267" s="156"/>
      <c r="BB267" s="156"/>
      <c r="BC267" s="156"/>
      <c r="BD267" s="156"/>
    </row>
    <row r="268" spans="6:56" s="137" customFormat="1" x14ac:dyDescent="0.25">
      <c r="F268" s="152"/>
      <c r="J268" s="153"/>
      <c r="K268" s="153"/>
      <c r="L268" s="199"/>
      <c r="M268" s="153"/>
      <c r="N268" s="199"/>
      <c r="O268" s="153"/>
      <c r="BA268" s="156"/>
      <c r="BB268" s="156"/>
      <c r="BC268" s="156"/>
      <c r="BD268" s="156"/>
    </row>
    <row r="269" spans="6:56" s="137" customFormat="1" x14ac:dyDescent="0.25">
      <c r="F269" s="152"/>
      <c r="J269" s="153"/>
      <c r="K269" s="153"/>
      <c r="L269" s="199"/>
      <c r="M269" s="153"/>
      <c r="N269" s="199"/>
      <c r="O269" s="153"/>
      <c r="BA269" s="156"/>
      <c r="BB269" s="156"/>
      <c r="BC269" s="156"/>
      <c r="BD269" s="156"/>
    </row>
    <row r="270" spans="6:56" s="137" customFormat="1" x14ac:dyDescent="0.25">
      <c r="F270" s="152"/>
      <c r="J270" s="153"/>
      <c r="K270" s="153"/>
      <c r="L270" s="199"/>
      <c r="M270" s="153"/>
      <c r="N270" s="199"/>
      <c r="O270" s="153"/>
      <c r="BA270" s="156"/>
      <c r="BB270" s="156"/>
      <c r="BC270" s="156"/>
      <c r="BD270" s="156"/>
    </row>
    <row r="271" spans="6:56" s="137" customFormat="1" x14ac:dyDescent="0.25">
      <c r="F271" s="152"/>
      <c r="J271" s="153"/>
      <c r="K271" s="153"/>
      <c r="L271" s="199"/>
      <c r="M271" s="153"/>
      <c r="N271" s="199"/>
      <c r="O271" s="153"/>
      <c r="BA271" s="156"/>
      <c r="BB271" s="156"/>
      <c r="BC271" s="156"/>
      <c r="BD271" s="156"/>
    </row>
    <row r="272" spans="6:56" s="137" customFormat="1" x14ac:dyDescent="0.25">
      <c r="F272" s="152"/>
      <c r="J272" s="153"/>
      <c r="K272" s="153"/>
      <c r="L272" s="199"/>
      <c r="M272" s="153"/>
      <c r="N272" s="199"/>
      <c r="O272" s="153"/>
      <c r="BA272" s="156"/>
      <c r="BB272" s="156"/>
      <c r="BC272" s="156"/>
      <c r="BD272" s="156"/>
    </row>
    <row r="273" spans="6:56" s="137" customFormat="1" x14ac:dyDescent="0.25">
      <c r="F273" s="152"/>
      <c r="J273" s="153"/>
      <c r="K273" s="153"/>
      <c r="L273" s="199"/>
      <c r="M273" s="153"/>
      <c r="N273" s="199"/>
      <c r="O273" s="153"/>
      <c r="BA273" s="156"/>
      <c r="BB273" s="156"/>
      <c r="BC273" s="156"/>
      <c r="BD273" s="156"/>
    </row>
    <row r="274" spans="6:56" s="137" customFormat="1" x14ac:dyDescent="0.25">
      <c r="F274" s="152"/>
      <c r="J274" s="153"/>
      <c r="K274" s="153"/>
      <c r="L274" s="199"/>
      <c r="M274" s="153"/>
      <c r="N274" s="199"/>
      <c r="O274" s="153"/>
      <c r="BA274" s="156"/>
      <c r="BB274" s="156"/>
      <c r="BC274" s="156"/>
      <c r="BD274" s="156"/>
    </row>
    <row r="275" spans="6:56" s="137" customFormat="1" x14ac:dyDescent="0.25">
      <c r="F275" s="152"/>
      <c r="J275" s="153"/>
      <c r="K275" s="153"/>
      <c r="L275" s="199"/>
      <c r="M275" s="153"/>
      <c r="N275" s="199"/>
      <c r="O275" s="153"/>
      <c r="BA275" s="156"/>
      <c r="BB275" s="156"/>
      <c r="BC275" s="156"/>
      <c r="BD275" s="156"/>
    </row>
    <row r="276" spans="6:56" s="137" customFormat="1" x14ac:dyDescent="0.25">
      <c r="F276" s="152"/>
      <c r="J276" s="153"/>
      <c r="K276" s="153"/>
      <c r="L276" s="199"/>
      <c r="M276" s="153"/>
      <c r="N276" s="199"/>
      <c r="O276" s="153"/>
      <c r="BA276" s="156"/>
      <c r="BB276" s="156"/>
      <c r="BC276" s="156"/>
      <c r="BD276" s="156"/>
    </row>
    <row r="277" spans="6:56" s="137" customFormat="1" x14ac:dyDescent="0.25">
      <c r="F277" s="152"/>
      <c r="J277" s="153"/>
      <c r="K277" s="153"/>
      <c r="L277" s="199"/>
      <c r="M277" s="153"/>
      <c r="N277" s="199"/>
      <c r="O277" s="153"/>
      <c r="BA277" s="156"/>
      <c r="BB277" s="156"/>
      <c r="BC277" s="156"/>
      <c r="BD277" s="156"/>
    </row>
    <row r="278" spans="6:56" s="137" customFormat="1" x14ac:dyDescent="0.25">
      <c r="F278" s="152"/>
      <c r="J278" s="153"/>
      <c r="K278" s="153"/>
      <c r="L278" s="199"/>
      <c r="M278" s="153"/>
      <c r="N278" s="199"/>
      <c r="O278" s="153"/>
      <c r="BA278" s="156"/>
      <c r="BB278" s="156"/>
      <c r="BC278" s="156"/>
      <c r="BD278" s="156"/>
    </row>
    <row r="279" spans="6:56" s="137" customFormat="1" x14ac:dyDescent="0.25">
      <c r="F279" s="152"/>
      <c r="J279" s="153"/>
      <c r="K279" s="153"/>
      <c r="L279" s="199"/>
      <c r="M279" s="153"/>
      <c r="N279" s="199"/>
      <c r="O279" s="153"/>
      <c r="BA279" s="156"/>
      <c r="BB279" s="156"/>
      <c r="BC279" s="156"/>
      <c r="BD279" s="156"/>
    </row>
    <row r="280" spans="6:56" s="137" customFormat="1" x14ac:dyDescent="0.25">
      <c r="F280" s="152"/>
      <c r="J280" s="153"/>
      <c r="K280" s="153"/>
      <c r="L280" s="199"/>
      <c r="M280" s="153"/>
      <c r="N280" s="199"/>
      <c r="O280" s="153"/>
      <c r="BA280" s="156"/>
      <c r="BB280" s="156"/>
      <c r="BC280" s="156"/>
      <c r="BD280" s="156"/>
    </row>
    <row r="281" spans="6:56" s="137" customFormat="1" x14ac:dyDescent="0.25">
      <c r="F281" s="152"/>
      <c r="J281" s="153"/>
      <c r="K281" s="153"/>
      <c r="L281" s="199"/>
      <c r="M281" s="153"/>
      <c r="N281" s="199"/>
      <c r="O281" s="153"/>
      <c r="BA281" s="156"/>
      <c r="BB281" s="156"/>
      <c r="BC281" s="156"/>
      <c r="BD281" s="156"/>
    </row>
    <row r="282" spans="6:56" s="137" customFormat="1" x14ac:dyDescent="0.25">
      <c r="F282" s="152"/>
      <c r="J282" s="153"/>
      <c r="K282" s="153"/>
      <c r="L282" s="199"/>
      <c r="M282" s="153"/>
      <c r="N282" s="199"/>
      <c r="O282" s="153"/>
      <c r="BA282" s="156"/>
      <c r="BB282" s="156"/>
      <c r="BC282" s="156"/>
      <c r="BD282" s="156"/>
    </row>
    <row r="283" spans="6:56" s="137" customFormat="1" x14ac:dyDescent="0.25">
      <c r="F283" s="152"/>
      <c r="J283" s="153"/>
      <c r="K283" s="153"/>
      <c r="L283" s="199"/>
      <c r="M283" s="153"/>
      <c r="N283" s="199"/>
      <c r="O283" s="153"/>
      <c r="BA283" s="156"/>
      <c r="BB283" s="156"/>
      <c r="BC283" s="156"/>
      <c r="BD283" s="156"/>
    </row>
    <row r="284" spans="6:56" s="137" customFormat="1" x14ac:dyDescent="0.25">
      <c r="F284" s="152"/>
      <c r="J284" s="153"/>
      <c r="K284" s="153"/>
      <c r="L284" s="199"/>
      <c r="M284" s="153"/>
      <c r="N284" s="199"/>
      <c r="O284" s="153"/>
      <c r="BA284" s="156"/>
      <c r="BB284" s="156"/>
      <c r="BC284" s="156"/>
      <c r="BD284" s="156"/>
    </row>
    <row r="285" spans="6:56" s="137" customFormat="1" x14ac:dyDescent="0.25">
      <c r="F285" s="152"/>
      <c r="J285" s="153"/>
      <c r="K285" s="153"/>
      <c r="L285" s="199"/>
      <c r="M285" s="153"/>
      <c r="N285" s="199"/>
      <c r="O285" s="153"/>
      <c r="BA285" s="156"/>
      <c r="BB285" s="156"/>
      <c r="BC285" s="156"/>
      <c r="BD285" s="156"/>
    </row>
    <row r="286" spans="6:56" s="137" customFormat="1" x14ac:dyDescent="0.25">
      <c r="F286" s="152"/>
      <c r="J286" s="153"/>
      <c r="K286" s="153"/>
      <c r="L286" s="199"/>
      <c r="M286" s="153"/>
      <c r="N286" s="199"/>
      <c r="O286" s="153"/>
      <c r="BA286" s="156"/>
      <c r="BB286" s="156"/>
      <c r="BC286" s="156"/>
      <c r="BD286" s="156"/>
    </row>
    <row r="287" spans="6:56" s="137" customFormat="1" x14ac:dyDescent="0.25">
      <c r="F287" s="152"/>
      <c r="J287" s="153"/>
      <c r="K287" s="153"/>
      <c r="L287" s="199"/>
      <c r="M287" s="153"/>
      <c r="N287" s="199"/>
      <c r="O287" s="153"/>
      <c r="BA287" s="156"/>
      <c r="BB287" s="156"/>
      <c r="BC287" s="156"/>
      <c r="BD287" s="156"/>
    </row>
    <row r="288" spans="6:56" s="137" customFormat="1" x14ac:dyDescent="0.25">
      <c r="F288" s="152"/>
      <c r="J288" s="153"/>
      <c r="K288" s="153"/>
      <c r="L288" s="199"/>
      <c r="M288" s="153"/>
      <c r="N288" s="199"/>
      <c r="O288" s="153"/>
      <c r="BA288" s="156"/>
      <c r="BB288" s="156"/>
      <c r="BC288" s="156"/>
      <c r="BD288" s="156"/>
    </row>
    <row r="289" spans="6:56" s="137" customFormat="1" x14ac:dyDescent="0.25">
      <c r="F289" s="152"/>
      <c r="J289" s="153"/>
      <c r="K289" s="153"/>
      <c r="L289" s="199"/>
      <c r="M289" s="153"/>
      <c r="N289" s="199"/>
      <c r="O289" s="153"/>
      <c r="BA289" s="156"/>
      <c r="BB289" s="156"/>
      <c r="BC289" s="156"/>
      <c r="BD289" s="156"/>
    </row>
    <row r="290" spans="6:56" s="137" customFormat="1" x14ac:dyDescent="0.25">
      <c r="F290" s="152"/>
      <c r="J290" s="153"/>
      <c r="K290" s="153"/>
      <c r="L290" s="199"/>
      <c r="M290" s="153"/>
      <c r="N290" s="199"/>
      <c r="O290" s="153"/>
      <c r="BA290" s="156"/>
      <c r="BB290" s="156"/>
      <c r="BC290" s="156"/>
      <c r="BD290" s="156"/>
    </row>
    <row r="291" spans="6:56" s="137" customFormat="1" x14ac:dyDescent="0.25">
      <c r="F291" s="152"/>
      <c r="J291" s="153"/>
      <c r="K291" s="153"/>
      <c r="L291" s="199"/>
      <c r="M291" s="153"/>
      <c r="N291" s="199"/>
      <c r="O291" s="153"/>
      <c r="BA291" s="156"/>
      <c r="BB291" s="156"/>
      <c r="BC291" s="156"/>
      <c r="BD291" s="156"/>
    </row>
    <row r="292" spans="6:56" s="137" customFormat="1" x14ac:dyDescent="0.25">
      <c r="F292" s="152"/>
      <c r="J292" s="153"/>
      <c r="K292" s="153"/>
      <c r="L292" s="199"/>
      <c r="M292" s="153"/>
      <c r="N292" s="199"/>
      <c r="O292" s="153"/>
      <c r="BA292" s="156"/>
      <c r="BB292" s="156"/>
      <c r="BC292" s="156"/>
      <c r="BD292" s="156"/>
    </row>
    <row r="293" spans="6:56" s="137" customFormat="1" x14ac:dyDescent="0.25">
      <c r="F293" s="152"/>
      <c r="J293" s="153"/>
      <c r="K293" s="153"/>
      <c r="L293" s="199"/>
      <c r="M293" s="153"/>
      <c r="N293" s="199"/>
      <c r="O293" s="153"/>
      <c r="BA293" s="156"/>
      <c r="BB293" s="156"/>
      <c r="BC293" s="156"/>
      <c r="BD293" s="156"/>
    </row>
    <row r="294" spans="6:56" s="137" customFormat="1" x14ac:dyDescent="0.25">
      <c r="F294" s="152"/>
      <c r="J294" s="153"/>
      <c r="K294" s="153"/>
      <c r="L294" s="199"/>
      <c r="M294" s="153"/>
      <c r="N294" s="199"/>
      <c r="O294" s="153"/>
      <c r="BA294" s="156"/>
      <c r="BB294" s="156"/>
      <c r="BC294" s="156"/>
      <c r="BD294" s="156"/>
    </row>
    <row r="295" spans="6:56" s="137" customFormat="1" x14ac:dyDescent="0.25">
      <c r="F295" s="152"/>
      <c r="J295" s="153"/>
      <c r="K295" s="153"/>
      <c r="L295" s="199"/>
      <c r="M295" s="153"/>
      <c r="N295" s="199"/>
      <c r="O295" s="153"/>
      <c r="BA295" s="156"/>
      <c r="BB295" s="156"/>
      <c r="BC295" s="156"/>
      <c r="BD295" s="156"/>
    </row>
    <row r="296" spans="6:56" s="137" customFormat="1" x14ac:dyDescent="0.25">
      <c r="F296" s="152"/>
      <c r="J296" s="153"/>
      <c r="K296" s="153"/>
      <c r="L296" s="199"/>
      <c r="M296" s="153"/>
      <c r="N296" s="199"/>
      <c r="O296" s="153"/>
      <c r="BA296" s="156"/>
      <c r="BB296" s="156"/>
      <c r="BC296" s="156"/>
      <c r="BD296" s="156"/>
    </row>
    <row r="297" spans="6:56" s="137" customFormat="1" x14ac:dyDescent="0.25">
      <c r="F297" s="152"/>
      <c r="J297" s="153"/>
      <c r="K297" s="153"/>
      <c r="L297" s="199"/>
      <c r="M297" s="153"/>
      <c r="N297" s="199"/>
      <c r="O297" s="153"/>
      <c r="BA297" s="156"/>
      <c r="BB297" s="156"/>
      <c r="BC297" s="156"/>
      <c r="BD297" s="156"/>
    </row>
    <row r="298" spans="6:56" s="137" customFormat="1" x14ac:dyDescent="0.25">
      <c r="F298" s="152"/>
      <c r="J298" s="153"/>
      <c r="K298" s="153"/>
      <c r="L298" s="199"/>
      <c r="M298" s="153"/>
      <c r="N298" s="199"/>
      <c r="O298" s="153"/>
      <c r="BA298" s="156"/>
      <c r="BB298" s="156"/>
      <c r="BC298" s="156"/>
      <c r="BD298" s="156"/>
    </row>
    <row r="299" spans="6:56" s="137" customFormat="1" x14ac:dyDescent="0.25">
      <c r="F299" s="152"/>
      <c r="J299" s="153"/>
      <c r="K299" s="153"/>
      <c r="L299" s="199"/>
      <c r="M299" s="153"/>
      <c r="N299" s="199"/>
      <c r="O299" s="153"/>
      <c r="BA299" s="156"/>
      <c r="BB299" s="156"/>
      <c r="BC299" s="156"/>
      <c r="BD299" s="156"/>
    </row>
    <row r="300" spans="6:56" s="137" customFormat="1" x14ac:dyDescent="0.25">
      <c r="F300" s="152"/>
      <c r="J300" s="153"/>
      <c r="K300" s="153"/>
      <c r="L300" s="199"/>
      <c r="M300" s="153"/>
      <c r="N300" s="199"/>
      <c r="O300" s="153"/>
      <c r="BA300" s="156"/>
      <c r="BB300" s="156"/>
      <c r="BC300" s="156"/>
      <c r="BD300" s="156"/>
    </row>
    <row r="301" spans="6:56" s="137" customFormat="1" x14ac:dyDescent="0.25">
      <c r="F301" s="152"/>
      <c r="J301" s="153"/>
      <c r="K301" s="153"/>
      <c r="L301" s="199"/>
      <c r="M301" s="153"/>
      <c r="N301" s="199"/>
      <c r="O301" s="153"/>
      <c r="BA301" s="156"/>
      <c r="BB301" s="156"/>
      <c r="BC301" s="156"/>
      <c r="BD301" s="156"/>
    </row>
    <row r="302" spans="6:56" s="137" customFormat="1" x14ac:dyDescent="0.25">
      <c r="F302" s="152"/>
      <c r="J302" s="153"/>
      <c r="K302" s="153"/>
      <c r="L302" s="199"/>
      <c r="M302" s="153"/>
      <c r="N302" s="199"/>
      <c r="O302" s="153"/>
      <c r="BA302" s="156"/>
      <c r="BB302" s="156"/>
      <c r="BC302" s="156"/>
      <c r="BD302" s="156"/>
    </row>
    <row r="303" spans="6:56" s="137" customFormat="1" x14ac:dyDescent="0.25">
      <c r="F303" s="152"/>
      <c r="J303" s="153"/>
      <c r="K303" s="153"/>
      <c r="L303" s="199"/>
      <c r="M303" s="153"/>
      <c r="N303" s="199"/>
      <c r="O303" s="153"/>
      <c r="BA303" s="156"/>
      <c r="BB303" s="156"/>
      <c r="BC303" s="156"/>
      <c r="BD303" s="156"/>
    </row>
    <row r="304" spans="6:56" s="137" customFormat="1" x14ac:dyDescent="0.25">
      <c r="F304" s="152"/>
      <c r="J304" s="153"/>
      <c r="K304" s="153"/>
      <c r="L304" s="199"/>
      <c r="M304" s="153"/>
      <c r="N304" s="199"/>
      <c r="O304" s="153"/>
      <c r="BA304" s="156"/>
      <c r="BB304" s="156"/>
      <c r="BC304" s="156"/>
      <c r="BD304" s="156"/>
    </row>
    <row r="305" spans="6:56" s="137" customFormat="1" x14ac:dyDescent="0.25">
      <c r="F305" s="152"/>
      <c r="J305" s="153"/>
      <c r="K305" s="153"/>
      <c r="L305" s="199"/>
      <c r="M305" s="153"/>
      <c r="N305" s="199"/>
      <c r="O305" s="153"/>
      <c r="BA305" s="156"/>
      <c r="BB305" s="156"/>
      <c r="BC305" s="156"/>
      <c r="BD305" s="156"/>
    </row>
    <row r="306" spans="6:56" s="137" customFormat="1" x14ac:dyDescent="0.25">
      <c r="F306" s="152"/>
      <c r="J306" s="153"/>
      <c r="K306" s="153"/>
      <c r="L306" s="199"/>
      <c r="M306" s="153"/>
      <c r="N306" s="199"/>
      <c r="O306" s="153"/>
      <c r="BA306" s="156"/>
      <c r="BB306" s="156"/>
      <c r="BC306" s="156"/>
      <c r="BD306" s="156"/>
    </row>
    <row r="307" spans="6:56" s="137" customFormat="1" x14ac:dyDescent="0.25">
      <c r="F307" s="152"/>
      <c r="J307" s="153"/>
      <c r="K307" s="153"/>
      <c r="L307" s="199"/>
      <c r="M307" s="153"/>
      <c r="N307" s="199"/>
      <c r="O307" s="153"/>
      <c r="BA307" s="156"/>
      <c r="BB307" s="156"/>
      <c r="BC307" s="156"/>
      <c r="BD307" s="156"/>
    </row>
    <row r="308" spans="6:56" s="137" customFormat="1" x14ac:dyDescent="0.25">
      <c r="F308" s="152"/>
      <c r="J308" s="153"/>
      <c r="K308" s="153"/>
      <c r="L308" s="199"/>
      <c r="M308" s="153"/>
      <c r="N308" s="199"/>
      <c r="O308" s="153"/>
      <c r="BA308" s="156"/>
      <c r="BB308" s="156"/>
      <c r="BC308" s="156"/>
      <c r="BD308" s="156"/>
    </row>
    <row r="309" spans="6:56" s="137" customFormat="1" x14ac:dyDescent="0.25">
      <c r="F309" s="152"/>
      <c r="J309" s="153"/>
      <c r="K309" s="153"/>
      <c r="L309" s="199"/>
      <c r="M309" s="153"/>
      <c r="N309" s="199"/>
      <c r="O309" s="153"/>
      <c r="BA309" s="156"/>
      <c r="BB309" s="156"/>
      <c r="BC309" s="156"/>
      <c r="BD309" s="156"/>
    </row>
    <row r="310" spans="6:56" s="137" customFormat="1" x14ac:dyDescent="0.25">
      <c r="F310" s="152"/>
      <c r="J310" s="153"/>
      <c r="K310" s="153"/>
      <c r="L310" s="199"/>
      <c r="M310" s="153"/>
      <c r="N310" s="199"/>
      <c r="O310" s="153"/>
      <c r="BA310" s="156"/>
      <c r="BB310" s="156"/>
      <c r="BC310" s="156"/>
      <c r="BD310" s="156"/>
    </row>
    <row r="311" spans="6:56" s="137" customFormat="1" x14ac:dyDescent="0.25">
      <c r="F311" s="152"/>
      <c r="J311" s="153"/>
      <c r="K311" s="153"/>
      <c r="L311" s="199"/>
      <c r="M311" s="153"/>
      <c r="N311" s="199"/>
      <c r="O311" s="153"/>
      <c r="BA311" s="156"/>
      <c r="BB311" s="156"/>
      <c r="BC311" s="156"/>
      <c r="BD311" s="156"/>
    </row>
    <row r="312" spans="6:56" s="137" customFormat="1" x14ac:dyDescent="0.25">
      <c r="F312" s="152"/>
      <c r="J312" s="153"/>
      <c r="K312" s="153"/>
      <c r="L312" s="199"/>
      <c r="M312" s="153"/>
      <c r="N312" s="199"/>
      <c r="O312" s="153"/>
      <c r="BA312" s="156"/>
      <c r="BB312" s="156"/>
      <c r="BC312" s="156"/>
      <c r="BD312" s="156"/>
    </row>
    <row r="313" spans="6:56" s="137" customFormat="1" x14ac:dyDescent="0.25">
      <c r="F313" s="152"/>
      <c r="J313" s="153"/>
      <c r="K313" s="153"/>
      <c r="L313" s="199"/>
      <c r="M313" s="153"/>
      <c r="N313" s="199"/>
      <c r="O313" s="153"/>
      <c r="BA313" s="156"/>
      <c r="BB313" s="156"/>
      <c r="BC313" s="156"/>
      <c r="BD313" s="156"/>
    </row>
    <row r="314" spans="6:56" s="137" customFormat="1" x14ac:dyDescent="0.25">
      <c r="F314" s="152"/>
      <c r="J314" s="153"/>
      <c r="K314" s="153"/>
      <c r="L314" s="199"/>
      <c r="M314" s="153"/>
      <c r="N314" s="199"/>
      <c r="O314" s="153"/>
      <c r="BA314" s="156"/>
      <c r="BB314" s="156"/>
      <c r="BC314" s="156"/>
      <c r="BD314" s="156"/>
    </row>
    <row r="315" spans="6:56" s="137" customFormat="1" x14ac:dyDescent="0.25">
      <c r="F315" s="152"/>
      <c r="J315" s="153"/>
      <c r="K315" s="153"/>
      <c r="L315" s="199"/>
      <c r="M315" s="153"/>
      <c r="N315" s="199"/>
      <c r="O315" s="153"/>
      <c r="BA315" s="156"/>
      <c r="BB315" s="156"/>
      <c r="BC315" s="156"/>
      <c r="BD315" s="156"/>
    </row>
    <row r="316" spans="6:56" s="137" customFormat="1" x14ac:dyDescent="0.25">
      <c r="F316" s="152"/>
      <c r="J316" s="153"/>
      <c r="K316" s="153"/>
      <c r="L316" s="199"/>
      <c r="M316" s="153"/>
      <c r="N316" s="199"/>
      <c r="O316" s="153"/>
      <c r="BA316" s="156"/>
      <c r="BB316" s="156"/>
      <c r="BC316" s="156"/>
      <c r="BD316" s="156"/>
    </row>
    <row r="317" spans="6:56" s="137" customFormat="1" x14ac:dyDescent="0.25">
      <c r="F317" s="152"/>
      <c r="J317" s="153"/>
      <c r="K317" s="153"/>
      <c r="L317" s="199"/>
      <c r="M317" s="153"/>
      <c r="N317" s="199"/>
      <c r="O317" s="153"/>
      <c r="BA317" s="156"/>
      <c r="BB317" s="156"/>
      <c r="BC317" s="156"/>
      <c r="BD317" s="156"/>
    </row>
    <row r="318" spans="6:56" s="137" customFormat="1" x14ac:dyDescent="0.25">
      <c r="F318" s="152"/>
      <c r="J318" s="153"/>
      <c r="K318" s="153"/>
      <c r="L318" s="199"/>
      <c r="M318" s="153"/>
      <c r="N318" s="199"/>
      <c r="O318" s="153"/>
      <c r="BA318" s="156"/>
      <c r="BB318" s="156"/>
      <c r="BC318" s="156"/>
      <c r="BD318" s="156"/>
    </row>
    <row r="319" spans="6:56" s="137" customFormat="1" x14ac:dyDescent="0.25">
      <c r="F319" s="152"/>
      <c r="J319" s="153"/>
      <c r="K319" s="153"/>
      <c r="L319" s="199"/>
      <c r="M319" s="153"/>
      <c r="N319" s="199"/>
      <c r="O319" s="153"/>
      <c r="BA319" s="156"/>
      <c r="BB319" s="156"/>
      <c r="BC319" s="156"/>
      <c r="BD319" s="156"/>
    </row>
    <row r="320" spans="6:56" s="137" customFormat="1" x14ac:dyDescent="0.25">
      <c r="F320" s="152"/>
      <c r="J320" s="153"/>
      <c r="K320" s="153"/>
      <c r="L320" s="199"/>
      <c r="M320" s="153"/>
      <c r="N320" s="199"/>
      <c r="O320" s="153"/>
      <c r="BA320" s="156"/>
      <c r="BB320" s="156"/>
      <c r="BC320" s="156"/>
      <c r="BD320" s="156"/>
    </row>
    <row r="321" spans="6:56" s="137" customFormat="1" x14ac:dyDescent="0.25">
      <c r="F321" s="152"/>
      <c r="J321" s="153"/>
      <c r="K321" s="153"/>
      <c r="L321" s="199"/>
      <c r="M321" s="153"/>
      <c r="N321" s="199"/>
      <c r="O321" s="153"/>
      <c r="BA321" s="156"/>
      <c r="BB321" s="156"/>
      <c r="BC321" s="156"/>
      <c r="BD321" s="156"/>
    </row>
    <row r="322" spans="6:56" s="137" customFormat="1" x14ac:dyDescent="0.25">
      <c r="F322" s="152"/>
      <c r="J322" s="153"/>
      <c r="K322" s="153"/>
      <c r="L322" s="199"/>
      <c r="M322" s="153"/>
      <c r="N322" s="199"/>
      <c r="O322" s="153"/>
      <c r="BA322" s="156"/>
      <c r="BB322" s="156"/>
      <c r="BC322" s="156"/>
      <c r="BD322" s="156"/>
    </row>
    <row r="323" spans="6:56" s="137" customFormat="1" x14ac:dyDescent="0.25">
      <c r="F323" s="152"/>
      <c r="J323" s="153"/>
      <c r="K323" s="153"/>
      <c r="L323" s="199"/>
      <c r="M323" s="153"/>
      <c r="N323" s="199"/>
      <c r="O323" s="153"/>
      <c r="BA323" s="156"/>
      <c r="BB323" s="156"/>
      <c r="BC323" s="156"/>
      <c r="BD323" s="156"/>
    </row>
    <row r="324" spans="6:56" s="137" customFormat="1" x14ac:dyDescent="0.25">
      <c r="F324" s="152"/>
      <c r="J324" s="153"/>
      <c r="K324" s="153"/>
      <c r="L324" s="199"/>
      <c r="M324" s="153"/>
      <c r="N324" s="199"/>
      <c r="O324" s="153"/>
      <c r="BA324" s="156"/>
      <c r="BB324" s="156"/>
      <c r="BC324" s="156"/>
      <c r="BD324" s="156"/>
    </row>
    <row r="325" spans="6:56" s="137" customFormat="1" x14ac:dyDescent="0.25">
      <c r="F325" s="152"/>
      <c r="J325" s="153"/>
      <c r="K325" s="153"/>
      <c r="L325" s="199"/>
      <c r="M325" s="153"/>
      <c r="N325" s="199"/>
      <c r="O325" s="153"/>
      <c r="BA325" s="156"/>
      <c r="BB325" s="156"/>
      <c r="BC325" s="156"/>
      <c r="BD325" s="156"/>
    </row>
    <row r="326" spans="6:56" s="137" customFormat="1" x14ac:dyDescent="0.25">
      <c r="F326" s="152"/>
      <c r="J326" s="153"/>
      <c r="K326" s="153"/>
      <c r="L326" s="199"/>
      <c r="M326" s="153"/>
      <c r="N326" s="199"/>
      <c r="O326" s="153"/>
      <c r="BA326" s="156"/>
      <c r="BB326" s="156"/>
      <c r="BC326" s="156"/>
      <c r="BD326" s="156"/>
    </row>
    <row r="327" spans="6:56" s="137" customFormat="1" x14ac:dyDescent="0.25">
      <c r="F327" s="152"/>
      <c r="J327" s="153"/>
      <c r="K327" s="153"/>
      <c r="L327" s="199"/>
      <c r="M327" s="153"/>
      <c r="N327" s="199"/>
      <c r="O327" s="153"/>
      <c r="BA327" s="156"/>
      <c r="BB327" s="156"/>
      <c r="BC327" s="156"/>
      <c r="BD327" s="156"/>
    </row>
    <row r="328" spans="6:56" s="137" customFormat="1" x14ac:dyDescent="0.25">
      <c r="F328" s="152"/>
      <c r="J328" s="153"/>
      <c r="K328" s="153"/>
      <c r="L328" s="199"/>
      <c r="M328" s="153"/>
      <c r="N328" s="199"/>
      <c r="O328" s="153"/>
      <c r="BA328" s="156"/>
      <c r="BB328" s="156"/>
      <c r="BC328" s="156"/>
      <c r="BD328" s="156"/>
    </row>
    <row r="329" spans="6:56" s="137" customFormat="1" x14ac:dyDescent="0.25">
      <c r="F329" s="152"/>
      <c r="J329" s="153"/>
      <c r="K329" s="153"/>
      <c r="L329" s="199"/>
      <c r="M329" s="153"/>
      <c r="N329" s="199"/>
      <c r="O329" s="153"/>
      <c r="BA329" s="156"/>
      <c r="BB329" s="156"/>
      <c r="BC329" s="156"/>
      <c r="BD329" s="156"/>
    </row>
    <row r="330" spans="6:56" s="137" customFormat="1" x14ac:dyDescent="0.25">
      <c r="F330" s="152"/>
      <c r="J330" s="153"/>
      <c r="K330" s="153"/>
      <c r="L330" s="199"/>
      <c r="M330" s="153"/>
      <c r="N330" s="199"/>
      <c r="O330" s="153"/>
      <c r="BA330" s="156"/>
      <c r="BB330" s="156"/>
      <c r="BC330" s="156"/>
      <c r="BD330" s="156"/>
    </row>
    <row r="331" spans="6:56" s="137" customFormat="1" x14ac:dyDescent="0.25">
      <c r="F331" s="152"/>
      <c r="J331" s="153"/>
      <c r="K331" s="153"/>
      <c r="L331" s="199"/>
      <c r="M331" s="153"/>
      <c r="N331" s="199"/>
      <c r="O331" s="153"/>
      <c r="BA331" s="156"/>
      <c r="BB331" s="156"/>
      <c r="BC331" s="156"/>
      <c r="BD331" s="156"/>
    </row>
    <row r="332" spans="6:56" s="137" customFormat="1" x14ac:dyDescent="0.25">
      <c r="F332" s="152"/>
      <c r="J332" s="153"/>
      <c r="K332" s="153"/>
      <c r="L332" s="199"/>
      <c r="M332" s="153"/>
      <c r="N332" s="199"/>
      <c r="O332" s="153"/>
      <c r="BA332" s="156"/>
      <c r="BB332" s="156"/>
      <c r="BC332" s="156"/>
      <c r="BD332" s="156"/>
    </row>
    <row r="333" spans="6:56" s="137" customFormat="1" x14ac:dyDescent="0.25">
      <c r="F333" s="152"/>
      <c r="J333" s="153"/>
      <c r="K333" s="153"/>
      <c r="L333" s="199"/>
      <c r="M333" s="153"/>
      <c r="N333" s="199"/>
      <c r="O333" s="153"/>
      <c r="BA333" s="156"/>
      <c r="BB333" s="156"/>
      <c r="BC333" s="156"/>
      <c r="BD333" s="156"/>
    </row>
    <row r="334" spans="6:56" s="137" customFormat="1" x14ac:dyDescent="0.25">
      <c r="F334" s="152"/>
      <c r="J334" s="153"/>
      <c r="K334" s="153"/>
      <c r="L334" s="199"/>
      <c r="M334" s="153"/>
      <c r="N334" s="199"/>
      <c r="O334" s="153"/>
      <c r="BA334" s="156"/>
      <c r="BB334" s="156"/>
      <c r="BC334" s="156"/>
      <c r="BD334" s="156"/>
    </row>
    <row r="335" spans="6:56" s="137" customFormat="1" x14ac:dyDescent="0.25">
      <c r="F335" s="152"/>
      <c r="J335" s="153"/>
      <c r="K335" s="153"/>
      <c r="L335" s="199"/>
      <c r="M335" s="153"/>
      <c r="N335" s="199"/>
      <c r="O335" s="153"/>
      <c r="BA335" s="156"/>
      <c r="BB335" s="156"/>
      <c r="BC335" s="156"/>
      <c r="BD335" s="156"/>
    </row>
    <row r="336" spans="6:56" s="137" customFormat="1" x14ac:dyDescent="0.25">
      <c r="F336" s="152"/>
      <c r="J336" s="153"/>
      <c r="K336" s="153"/>
      <c r="L336" s="199"/>
      <c r="M336" s="153"/>
      <c r="N336" s="199"/>
      <c r="O336" s="153"/>
      <c r="BA336" s="156"/>
      <c r="BB336" s="156"/>
      <c r="BC336" s="156"/>
      <c r="BD336" s="156"/>
    </row>
    <row r="337" spans="6:56" s="137" customFormat="1" x14ac:dyDescent="0.25">
      <c r="F337" s="152"/>
      <c r="J337" s="153"/>
      <c r="K337" s="153"/>
      <c r="L337" s="199"/>
      <c r="M337" s="153"/>
      <c r="N337" s="199"/>
      <c r="O337" s="153"/>
      <c r="BA337" s="156"/>
      <c r="BB337" s="156"/>
      <c r="BC337" s="156"/>
      <c r="BD337" s="156"/>
    </row>
    <row r="338" spans="6:56" s="137" customFormat="1" x14ac:dyDescent="0.25">
      <c r="F338" s="152"/>
      <c r="J338" s="153"/>
      <c r="K338" s="153"/>
      <c r="L338" s="199"/>
      <c r="M338" s="153"/>
      <c r="N338" s="199"/>
      <c r="O338" s="153"/>
      <c r="BA338" s="156"/>
      <c r="BB338" s="156"/>
      <c r="BC338" s="156"/>
      <c r="BD338" s="156"/>
    </row>
    <row r="339" spans="6:56" s="137" customFormat="1" x14ac:dyDescent="0.25">
      <c r="F339" s="152"/>
      <c r="J339" s="153"/>
      <c r="K339" s="153"/>
      <c r="L339" s="199"/>
      <c r="M339" s="153"/>
      <c r="N339" s="199"/>
      <c r="O339" s="153"/>
      <c r="BA339" s="156"/>
      <c r="BB339" s="156"/>
      <c r="BC339" s="156"/>
      <c r="BD339" s="156"/>
    </row>
    <row r="340" spans="6:56" s="137" customFormat="1" x14ac:dyDescent="0.25">
      <c r="F340" s="152"/>
      <c r="J340" s="153"/>
      <c r="K340" s="153"/>
      <c r="L340" s="199"/>
      <c r="M340" s="153"/>
      <c r="N340" s="199"/>
      <c r="O340" s="153"/>
      <c r="BA340" s="156"/>
      <c r="BB340" s="156"/>
      <c r="BC340" s="156"/>
      <c r="BD340" s="156"/>
    </row>
    <row r="341" spans="6:56" s="137" customFormat="1" x14ac:dyDescent="0.25">
      <c r="F341" s="152"/>
      <c r="J341" s="153"/>
      <c r="K341" s="153"/>
      <c r="L341" s="199"/>
      <c r="M341" s="153"/>
      <c r="N341" s="199"/>
      <c r="O341" s="153"/>
      <c r="BA341" s="156"/>
      <c r="BB341" s="156"/>
      <c r="BC341" s="156"/>
      <c r="BD341" s="156"/>
    </row>
    <row r="342" spans="6:56" s="137" customFormat="1" x14ac:dyDescent="0.25">
      <c r="F342" s="152"/>
      <c r="J342" s="153"/>
      <c r="K342" s="153"/>
      <c r="L342" s="199"/>
      <c r="M342" s="153"/>
      <c r="N342" s="199"/>
      <c r="O342" s="153"/>
      <c r="BA342" s="156"/>
      <c r="BB342" s="156"/>
      <c r="BC342" s="156"/>
      <c r="BD342" s="156"/>
    </row>
    <row r="343" spans="6:56" s="137" customFormat="1" x14ac:dyDescent="0.25">
      <c r="F343" s="152"/>
      <c r="J343" s="153"/>
      <c r="K343" s="153"/>
      <c r="L343" s="199"/>
      <c r="M343" s="153"/>
      <c r="N343" s="199"/>
      <c r="O343" s="153"/>
      <c r="BA343" s="156"/>
      <c r="BB343" s="156"/>
      <c r="BC343" s="156"/>
      <c r="BD343" s="156"/>
    </row>
    <row r="344" spans="6:56" s="137" customFormat="1" x14ac:dyDescent="0.25">
      <c r="F344" s="152"/>
      <c r="J344" s="153"/>
      <c r="K344" s="153"/>
      <c r="L344" s="199"/>
      <c r="M344" s="153"/>
      <c r="N344" s="199"/>
      <c r="O344" s="153"/>
      <c r="BA344" s="156"/>
      <c r="BB344" s="156"/>
      <c r="BC344" s="156"/>
      <c r="BD344" s="156"/>
    </row>
    <row r="345" spans="6:56" s="137" customFormat="1" x14ac:dyDescent="0.25">
      <c r="F345" s="152"/>
      <c r="J345" s="153"/>
      <c r="K345" s="153"/>
      <c r="L345" s="199"/>
      <c r="M345" s="153"/>
      <c r="N345" s="199"/>
      <c r="O345" s="153"/>
      <c r="BA345" s="156"/>
      <c r="BB345" s="156"/>
      <c r="BC345" s="156"/>
      <c r="BD345" s="156"/>
    </row>
    <row r="346" spans="6:56" s="137" customFormat="1" x14ac:dyDescent="0.25">
      <c r="F346" s="152"/>
      <c r="J346" s="153"/>
      <c r="K346" s="153"/>
      <c r="L346" s="199"/>
      <c r="M346" s="153"/>
      <c r="N346" s="199"/>
      <c r="O346" s="153"/>
      <c r="BA346" s="156"/>
      <c r="BB346" s="156"/>
      <c r="BC346" s="156"/>
      <c r="BD346" s="156"/>
    </row>
    <row r="347" spans="6:56" s="137" customFormat="1" x14ac:dyDescent="0.25">
      <c r="F347" s="152"/>
      <c r="J347" s="153"/>
      <c r="K347" s="153"/>
      <c r="L347" s="199"/>
      <c r="M347" s="153"/>
      <c r="N347" s="199"/>
      <c r="O347" s="153"/>
      <c r="BA347" s="156"/>
      <c r="BB347" s="156"/>
      <c r="BC347" s="156"/>
      <c r="BD347" s="156"/>
    </row>
    <row r="348" spans="6:56" s="137" customFormat="1" x14ac:dyDescent="0.25">
      <c r="F348" s="152"/>
      <c r="J348" s="153"/>
      <c r="K348" s="153"/>
      <c r="L348" s="199"/>
      <c r="M348" s="153"/>
      <c r="N348" s="199"/>
      <c r="O348" s="153"/>
      <c r="BA348" s="156"/>
      <c r="BB348" s="156"/>
      <c r="BC348" s="156"/>
      <c r="BD348" s="156"/>
    </row>
    <row r="349" spans="6:56" s="137" customFormat="1" x14ac:dyDescent="0.25">
      <c r="F349" s="152"/>
      <c r="J349" s="153"/>
      <c r="K349" s="153"/>
      <c r="L349" s="199"/>
      <c r="M349" s="153"/>
      <c r="N349" s="199"/>
      <c r="O349" s="153"/>
      <c r="BA349" s="156"/>
      <c r="BB349" s="156"/>
      <c r="BC349" s="156"/>
      <c r="BD349" s="156"/>
    </row>
    <row r="350" spans="6:56" s="137" customFormat="1" x14ac:dyDescent="0.25">
      <c r="F350" s="152"/>
      <c r="J350" s="153"/>
      <c r="K350" s="153"/>
      <c r="L350" s="199"/>
      <c r="M350" s="153"/>
      <c r="N350" s="199"/>
      <c r="O350" s="153"/>
      <c r="BA350" s="156"/>
      <c r="BB350" s="156"/>
      <c r="BC350" s="156"/>
      <c r="BD350" s="156"/>
    </row>
    <row r="351" spans="6:56" s="137" customFormat="1" x14ac:dyDescent="0.25">
      <c r="F351" s="152"/>
      <c r="J351" s="153"/>
      <c r="K351" s="153"/>
      <c r="L351" s="199"/>
      <c r="M351" s="153"/>
      <c r="N351" s="199"/>
      <c r="O351" s="153"/>
      <c r="BA351" s="156"/>
      <c r="BB351" s="156"/>
      <c r="BC351" s="156"/>
      <c r="BD351" s="156"/>
    </row>
    <row r="352" spans="6:56" s="137" customFormat="1" x14ac:dyDescent="0.25">
      <c r="F352" s="152"/>
      <c r="J352" s="153"/>
      <c r="K352" s="153"/>
      <c r="L352" s="199"/>
      <c r="M352" s="153"/>
      <c r="N352" s="199"/>
      <c r="O352" s="153"/>
      <c r="BA352" s="156"/>
      <c r="BB352" s="156"/>
      <c r="BC352" s="156"/>
      <c r="BD352" s="156"/>
    </row>
    <row r="353" spans="6:56" s="137" customFormat="1" x14ac:dyDescent="0.25">
      <c r="F353" s="152"/>
      <c r="J353" s="153"/>
      <c r="K353" s="153"/>
      <c r="L353" s="199"/>
      <c r="M353" s="153"/>
      <c r="N353" s="199"/>
      <c r="O353" s="153"/>
      <c r="BA353" s="156"/>
      <c r="BB353" s="156"/>
      <c r="BC353" s="156"/>
      <c r="BD353" s="156"/>
    </row>
    <row r="354" spans="6:56" s="137" customFormat="1" x14ac:dyDescent="0.25">
      <c r="F354" s="152"/>
      <c r="J354" s="153"/>
      <c r="K354" s="153"/>
      <c r="L354" s="199"/>
      <c r="M354" s="153"/>
      <c r="N354" s="199"/>
      <c r="O354" s="153"/>
      <c r="BA354" s="156"/>
      <c r="BB354" s="156"/>
      <c r="BC354" s="156"/>
      <c r="BD354" s="156"/>
    </row>
    <row r="355" spans="6:56" s="137" customFormat="1" x14ac:dyDescent="0.25">
      <c r="F355" s="152"/>
      <c r="J355" s="153"/>
      <c r="K355" s="153"/>
      <c r="L355" s="199"/>
      <c r="M355" s="153"/>
      <c r="N355" s="199"/>
      <c r="O355" s="153"/>
      <c r="BA355" s="156"/>
      <c r="BB355" s="156"/>
      <c r="BC355" s="156"/>
      <c r="BD355" s="156"/>
    </row>
    <row r="356" spans="6:56" s="137" customFormat="1" x14ac:dyDescent="0.25">
      <c r="F356" s="152"/>
      <c r="J356" s="153"/>
      <c r="K356" s="153"/>
      <c r="L356" s="199"/>
      <c r="M356" s="153"/>
      <c r="N356" s="199"/>
      <c r="O356" s="153"/>
      <c r="BA356" s="156"/>
      <c r="BB356" s="156"/>
      <c r="BC356" s="156"/>
      <c r="BD356" s="156"/>
    </row>
    <row r="357" spans="6:56" s="137" customFormat="1" x14ac:dyDescent="0.25">
      <c r="F357" s="152"/>
      <c r="J357" s="153"/>
      <c r="K357" s="153"/>
      <c r="L357" s="199"/>
      <c r="M357" s="153"/>
      <c r="N357" s="199"/>
      <c r="O357" s="153"/>
      <c r="BA357" s="156"/>
      <c r="BB357" s="156"/>
      <c r="BC357" s="156"/>
      <c r="BD357" s="156"/>
    </row>
    <row r="358" spans="6:56" s="137" customFormat="1" x14ac:dyDescent="0.25">
      <c r="F358" s="152"/>
      <c r="J358" s="153"/>
      <c r="K358" s="153"/>
      <c r="L358" s="199"/>
      <c r="M358" s="153"/>
      <c r="N358" s="199"/>
      <c r="O358" s="153"/>
      <c r="BA358" s="156"/>
      <c r="BB358" s="156"/>
      <c r="BC358" s="156"/>
      <c r="BD358" s="156"/>
    </row>
    <row r="359" spans="6:56" s="137" customFormat="1" x14ac:dyDescent="0.25">
      <c r="F359" s="152"/>
      <c r="J359" s="153"/>
      <c r="K359" s="153"/>
      <c r="L359" s="199"/>
      <c r="M359" s="153"/>
      <c r="N359" s="199"/>
      <c r="O359" s="153"/>
      <c r="BA359" s="156"/>
      <c r="BB359" s="156"/>
      <c r="BC359" s="156"/>
      <c r="BD359" s="156"/>
    </row>
    <row r="360" spans="6:56" s="137" customFormat="1" x14ac:dyDescent="0.25">
      <c r="F360" s="152"/>
      <c r="J360" s="153"/>
      <c r="K360" s="153"/>
      <c r="L360" s="199"/>
      <c r="M360" s="153"/>
      <c r="N360" s="199"/>
      <c r="O360" s="153"/>
      <c r="BA360" s="156"/>
      <c r="BB360" s="156"/>
      <c r="BC360" s="156"/>
      <c r="BD360" s="156"/>
    </row>
    <row r="361" spans="6:56" s="137" customFormat="1" x14ac:dyDescent="0.25">
      <c r="F361" s="152"/>
      <c r="J361" s="153"/>
      <c r="K361" s="153"/>
      <c r="L361" s="199"/>
      <c r="M361" s="153"/>
      <c r="N361" s="199"/>
      <c r="O361" s="153"/>
      <c r="BA361" s="156"/>
      <c r="BB361" s="156"/>
      <c r="BC361" s="156"/>
      <c r="BD361" s="156"/>
    </row>
    <row r="362" spans="6:56" s="137" customFormat="1" x14ac:dyDescent="0.25">
      <c r="F362" s="152"/>
      <c r="J362" s="153"/>
      <c r="K362" s="153"/>
      <c r="L362" s="199"/>
      <c r="M362" s="153"/>
      <c r="N362" s="199"/>
      <c r="O362" s="153"/>
      <c r="BA362" s="156"/>
      <c r="BB362" s="156"/>
      <c r="BC362" s="156"/>
      <c r="BD362" s="156"/>
    </row>
    <row r="363" spans="6:56" s="137" customFormat="1" x14ac:dyDescent="0.25">
      <c r="F363" s="152"/>
      <c r="J363" s="153"/>
      <c r="K363" s="153"/>
      <c r="L363" s="199"/>
      <c r="M363" s="153"/>
      <c r="N363" s="199"/>
      <c r="O363" s="153"/>
      <c r="BA363" s="156"/>
      <c r="BB363" s="156"/>
      <c r="BC363" s="156"/>
      <c r="BD363" s="156"/>
    </row>
    <row r="364" spans="6:56" s="137" customFormat="1" x14ac:dyDescent="0.25">
      <c r="F364" s="152"/>
      <c r="J364" s="153"/>
      <c r="K364" s="153"/>
      <c r="L364" s="199"/>
      <c r="M364" s="153"/>
      <c r="N364" s="199"/>
      <c r="O364" s="153"/>
      <c r="BA364" s="156"/>
      <c r="BB364" s="156"/>
      <c r="BC364" s="156"/>
      <c r="BD364" s="156"/>
    </row>
    <row r="365" spans="6:56" s="137" customFormat="1" x14ac:dyDescent="0.25">
      <c r="F365" s="152"/>
      <c r="J365" s="153"/>
      <c r="K365" s="153"/>
      <c r="L365" s="199"/>
      <c r="M365" s="153"/>
      <c r="N365" s="199"/>
      <c r="O365" s="153"/>
      <c r="BA365" s="156"/>
      <c r="BB365" s="156"/>
      <c r="BC365" s="156"/>
      <c r="BD365" s="156"/>
    </row>
    <row r="366" spans="6:56" s="137" customFormat="1" x14ac:dyDescent="0.25">
      <c r="F366" s="152"/>
      <c r="J366" s="153"/>
      <c r="K366" s="153"/>
      <c r="L366" s="199"/>
      <c r="M366" s="153"/>
      <c r="N366" s="199"/>
      <c r="O366" s="153"/>
      <c r="BA366" s="156"/>
      <c r="BB366" s="156"/>
      <c r="BC366" s="156"/>
      <c r="BD366" s="156"/>
    </row>
    <row r="367" spans="6:56" s="137" customFormat="1" x14ac:dyDescent="0.25">
      <c r="F367" s="152"/>
      <c r="J367" s="153"/>
      <c r="K367" s="153"/>
      <c r="L367" s="199"/>
      <c r="M367" s="153"/>
      <c r="N367" s="199"/>
      <c r="O367" s="153"/>
      <c r="BA367" s="156"/>
      <c r="BB367" s="156"/>
      <c r="BC367" s="156"/>
      <c r="BD367" s="156"/>
    </row>
    <row r="368" spans="6:56" s="137" customFormat="1" x14ac:dyDescent="0.25">
      <c r="F368" s="152"/>
      <c r="J368" s="153"/>
      <c r="K368" s="153"/>
      <c r="L368" s="199"/>
      <c r="M368" s="153"/>
      <c r="N368" s="199"/>
      <c r="O368" s="153"/>
      <c r="BA368" s="156"/>
      <c r="BB368" s="156"/>
      <c r="BC368" s="156"/>
      <c r="BD368" s="156"/>
    </row>
    <row r="369" spans="6:56" s="137" customFormat="1" x14ac:dyDescent="0.25">
      <c r="F369" s="152"/>
      <c r="J369" s="153"/>
      <c r="K369" s="153"/>
      <c r="L369" s="199"/>
      <c r="M369" s="153"/>
      <c r="N369" s="199"/>
      <c r="O369" s="153"/>
      <c r="BA369" s="156"/>
      <c r="BB369" s="156"/>
      <c r="BC369" s="156"/>
      <c r="BD369" s="156"/>
    </row>
    <row r="370" spans="6:56" s="137" customFormat="1" x14ac:dyDescent="0.25">
      <c r="F370" s="152"/>
      <c r="J370" s="153"/>
      <c r="K370" s="153"/>
      <c r="L370" s="199"/>
      <c r="M370" s="153"/>
      <c r="N370" s="199"/>
      <c r="O370" s="153"/>
      <c r="BA370" s="156"/>
      <c r="BB370" s="156"/>
      <c r="BC370" s="156"/>
      <c r="BD370" s="156"/>
    </row>
    <row r="371" spans="6:56" s="137" customFormat="1" x14ac:dyDescent="0.25">
      <c r="F371" s="152"/>
      <c r="J371" s="153"/>
      <c r="K371" s="153"/>
      <c r="L371" s="199"/>
      <c r="M371" s="153"/>
      <c r="N371" s="199"/>
      <c r="O371" s="153"/>
      <c r="BA371" s="156"/>
      <c r="BB371" s="156"/>
      <c r="BC371" s="156"/>
      <c r="BD371" s="156"/>
    </row>
    <row r="372" spans="6:56" s="137" customFormat="1" x14ac:dyDescent="0.25">
      <c r="F372" s="152"/>
      <c r="J372" s="153"/>
      <c r="K372" s="153"/>
      <c r="L372" s="199"/>
      <c r="M372" s="153"/>
      <c r="N372" s="199"/>
      <c r="O372" s="153"/>
      <c r="BA372" s="156"/>
      <c r="BB372" s="156"/>
      <c r="BC372" s="156"/>
      <c r="BD372" s="156"/>
    </row>
    <row r="373" spans="6:56" s="137" customFormat="1" x14ac:dyDescent="0.25">
      <c r="F373" s="152"/>
      <c r="J373" s="153"/>
      <c r="K373" s="153"/>
      <c r="L373" s="199"/>
      <c r="M373" s="153"/>
      <c r="N373" s="199"/>
      <c r="O373" s="153"/>
      <c r="BA373" s="156"/>
      <c r="BB373" s="156"/>
      <c r="BC373" s="156"/>
      <c r="BD373" s="156"/>
    </row>
    <row r="374" spans="6:56" s="137" customFormat="1" x14ac:dyDescent="0.25">
      <c r="F374" s="152"/>
      <c r="J374" s="153"/>
      <c r="K374" s="153"/>
      <c r="L374" s="199"/>
      <c r="M374" s="153"/>
      <c r="N374" s="199"/>
      <c r="O374" s="153"/>
      <c r="BA374" s="156"/>
      <c r="BB374" s="156"/>
      <c r="BC374" s="156"/>
      <c r="BD374" s="156"/>
    </row>
    <row r="375" spans="6:56" s="137" customFormat="1" x14ac:dyDescent="0.25">
      <c r="F375" s="152"/>
      <c r="J375" s="153"/>
      <c r="K375" s="153"/>
      <c r="L375" s="199"/>
      <c r="M375" s="153"/>
      <c r="N375" s="199"/>
      <c r="O375" s="153"/>
      <c r="BA375" s="156"/>
      <c r="BB375" s="156"/>
      <c r="BC375" s="156"/>
      <c r="BD375" s="156"/>
    </row>
    <row r="376" spans="6:56" s="137" customFormat="1" x14ac:dyDescent="0.25">
      <c r="F376" s="152"/>
      <c r="J376" s="153"/>
      <c r="K376" s="153"/>
      <c r="L376" s="199"/>
      <c r="M376" s="153"/>
      <c r="N376" s="199"/>
      <c r="O376" s="153"/>
      <c r="BA376" s="156"/>
      <c r="BB376" s="156"/>
      <c r="BC376" s="156"/>
      <c r="BD376" s="156"/>
    </row>
    <row r="377" spans="6:56" s="137" customFormat="1" x14ac:dyDescent="0.25">
      <c r="F377" s="152"/>
      <c r="J377" s="153"/>
      <c r="K377" s="153"/>
      <c r="L377" s="199"/>
      <c r="M377" s="153"/>
      <c r="N377" s="199"/>
      <c r="O377" s="153"/>
      <c r="BA377" s="156"/>
      <c r="BB377" s="156"/>
      <c r="BC377" s="156"/>
      <c r="BD377" s="156"/>
    </row>
    <row r="378" spans="6:56" s="137" customFormat="1" x14ac:dyDescent="0.25">
      <c r="F378" s="152"/>
      <c r="J378" s="153"/>
      <c r="K378" s="153"/>
      <c r="L378" s="199"/>
      <c r="M378" s="153"/>
      <c r="N378" s="199"/>
      <c r="O378" s="153"/>
      <c r="BA378" s="156"/>
      <c r="BB378" s="156"/>
      <c r="BC378" s="156"/>
      <c r="BD378" s="156"/>
    </row>
    <row r="379" spans="6:56" s="137" customFormat="1" x14ac:dyDescent="0.25">
      <c r="F379" s="152"/>
      <c r="J379" s="153"/>
      <c r="K379" s="153"/>
      <c r="L379" s="199"/>
      <c r="M379" s="153"/>
      <c r="N379" s="199"/>
      <c r="O379" s="153"/>
      <c r="BA379" s="156"/>
      <c r="BB379" s="156"/>
      <c r="BC379" s="156"/>
      <c r="BD379" s="156"/>
    </row>
    <row r="380" spans="6:56" s="137" customFormat="1" x14ac:dyDescent="0.25">
      <c r="F380" s="152"/>
      <c r="J380" s="153"/>
      <c r="K380" s="153"/>
      <c r="L380" s="199"/>
      <c r="M380" s="153"/>
      <c r="N380" s="199"/>
      <c r="O380" s="153"/>
      <c r="BA380" s="156"/>
      <c r="BB380" s="156"/>
      <c r="BC380" s="156"/>
      <c r="BD380" s="156"/>
    </row>
    <row r="381" spans="6:56" s="137" customFormat="1" x14ac:dyDescent="0.25">
      <c r="F381" s="152"/>
      <c r="J381" s="153"/>
      <c r="K381" s="153"/>
      <c r="L381" s="199"/>
      <c r="M381" s="153"/>
      <c r="N381" s="199"/>
      <c r="O381" s="153"/>
      <c r="BA381" s="156"/>
      <c r="BB381" s="156"/>
      <c r="BC381" s="156"/>
      <c r="BD381" s="156"/>
    </row>
    <row r="382" spans="6:56" s="137" customFormat="1" x14ac:dyDescent="0.25">
      <c r="F382" s="152"/>
      <c r="J382" s="153"/>
      <c r="K382" s="153"/>
      <c r="L382" s="199"/>
      <c r="M382" s="153"/>
      <c r="N382" s="199"/>
      <c r="O382" s="153"/>
      <c r="BA382" s="156"/>
      <c r="BB382" s="156"/>
      <c r="BC382" s="156"/>
      <c r="BD382" s="156"/>
    </row>
    <row r="383" spans="6:56" s="137" customFormat="1" x14ac:dyDescent="0.25">
      <c r="F383" s="152"/>
      <c r="J383" s="153"/>
      <c r="K383" s="153"/>
      <c r="L383" s="199"/>
      <c r="M383" s="153"/>
      <c r="N383" s="199"/>
      <c r="O383" s="153"/>
      <c r="BA383" s="156"/>
      <c r="BB383" s="156"/>
      <c r="BC383" s="156"/>
      <c r="BD383" s="156"/>
    </row>
    <row r="384" spans="6:56" s="137" customFormat="1" x14ac:dyDescent="0.25">
      <c r="F384" s="152"/>
      <c r="J384" s="153"/>
      <c r="K384" s="153"/>
      <c r="L384" s="199"/>
      <c r="M384" s="153"/>
      <c r="N384" s="199"/>
      <c r="O384" s="153"/>
      <c r="BA384" s="156"/>
      <c r="BB384" s="156"/>
      <c r="BC384" s="156"/>
      <c r="BD384" s="156"/>
    </row>
    <row r="385" spans="6:56" s="137" customFormat="1" x14ac:dyDescent="0.25">
      <c r="F385" s="152"/>
      <c r="J385" s="153"/>
      <c r="K385" s="153"/>
      <c r="L385" s="199"/>
      <c r="M385" s="153"/>
      <c r="N385" s="199"/>
      <c r="O385" s="153"/>
      <c r="BA385" s="156"/>
      <c r="BB385" s="156"/>
      <c r="BC385" s="156"/>
      <c r="BD385" s="156"/>
    </row>
    <row r="386" spans="6:56" s="137" customFormat="1" x14ac:dyDescent="0.25">
      <c r="F386" s="152"/>
      <c r="J386" s="153"/>
      <c r="K386" s="153"/>
      <c r="L386" s="199"/>
      <c r="M386" s="153"/>
      <c r="N386" s="199"/>
      <c r="O386" s="153"/>
      <c r="BA386" s="156"/>
      <c r="BB386" s="156"/>
      <c r="BC386" s="156"/>
      <c r="BD386" s="156"/>
    </row>
    <row r="387" spans="6:56" s="137" customFormat="1" x14ac:dyDescent="0.25">
      <c r="F387" s="152"/>
      <c r="J387" s="153"/>
      <c r="K387" s="153"/>
      <c r="L387" s="199"/>
      <c r="M387" s="153"/>
      <c r="N387" s="199"/>
      <c r="O387" s="153"/>
      <c r="BA387" s="156"/>
      <c r="BB387" s="156"/>
      <c r="BC387" s="156"/>
      <c r="BD387" s="156"/>
    </row>
    <row r="388" spans="6:56" s="137" customFormat="1" x14ac:dyDescent="0.25">
      <c r="F388" s="152"/>
      <c r="J388" s="153"/>
      <c r="K388" s="153"/>
      <c r="L388" s="199"/>
      <c r="M388" s="153"/>
      <c r="N388" s="199"/>
      <c r="O388" s="153"/>
      <c r="BA388" s="156"/>
      <c r="BB388" s="156"/>
      <c r="BC388" s="156"/>
      <c r="BD388" s="156"/>
    </row>
    <row r="389" spans="6:56" s="137" customFormat="1" x14ac:dyDescent="0.25">
      <c r="F389" s="152"/>
      <c r="J389" s="153"/>
      <c r="K389" s="153"/>
      <c r="L389" s="199"/>
      <c r="M389" s="153"/>
      <c r="N389" s="199"/>
      <c r="O389" s="153"/>
      <c r="BA389" s="156"/>
      <c r="BB389" s="156"/>
      <c r="BC389" s="156"/>
      <c r="BD389" s="156"/>
    </row>
    <row r="390" spans="6:56" s="137" customFormat="1" x14ac:dyDescent="0.25">
      <c r="F390" s="152"/>
      <c r="J390" s="153"/>
      <c r="K390" s="153"/>
      <c r="L390" s="199"/>
      <c r="M390" s="153"/>
      <c r="N390" s="199"/>
      <c r="O390" s="153"/>
      <c r="BA390" s="156"/>
      <c r="BB390" s="156"/>
      <c r="BC390" s="156"/>
      <c r="BD390" s="156"/>
    </row>
    <row r="391" spans="6:56" s="137" customFormat="1" x14ac:dyDescent="0.25">
      <c r="F391" s="152"/>
      <c r="J391" s="153"/>
      <c r="K391" s="153"/>
      <c r="L391" s="199"/>
      <c r="M391" s="153"/>
      <c r="N391" s="199"/>
      <c r="O391" s="153"/>
      <c r="BA391" s="156"/>
      <c r="BB391" s="156"/>
      <c r="BC391" s="156"/>
      <c r="BD391" s="156"/>
    </row>
    <row r="392" spans="6:56" s="137" customFormat="1" x14ac:dyDescent="0.25">
      <c r="F392" s="152"/>
      <c r="J392" s="153"/>
      <c r="K392" s="153"/>
      <c r="L392" s="199"/>
      <c r="M392" s="153"/>
      <c r="N392" s="199"/>
      <c r="O392" s="153"/>
      <c r="BA392" s="156"/>
      <c r="BB392" s="156"/>
      <c r="BC392" s="156"/>
      <c r="BD392" s="156"/>
    </row>
    <row r="393" spans="6:56" s="137" customFormat="1" x14ac:dyDescent="0.25">
      <c r="F393" s="152"/>
      <c r="J393" s="153"/>
      <c r="K393" s="153"/>
      <c r="L393" s="199"/>
      <c r="M393" s="153"/>
      <c r="N393" s="199"/>
      <c r="O393" s="153"/>
      <c r="BA393" s="156"/>
      <c r="BB393" s="156"/>
      <c r="BC393" s="156"/>
      <c r="BD393" s="156"/>
    </row>
    <row r="394" spans="6:56" s="137" customFormat="1" x14ac:dyDescent="0.25">
      <c r="F394" s="152"/>
      <c r="J394" s="153"/>
      <c r="K394" s="153"/>
      <c r="L394" s="199"/>
      <c r="M394" s="153"/>
      <c r="N394" s="199"/>
      <c r="O394" s="153"/>
      <c r="BA394" s="156"/>
      <c r="BB394" s="156"/>
      <c r="BC394" s="156"/>
      <c r="BD394" s="156"/>
    </row>
    <row r="395" spans="6:56" s="137" customFormat="1" x14ac:dyDescent="0.25">
      <c r="F395" s="152"/>
      <c r="J395" s="153"/>
      <c r="K395" s="153"/>
      <c r="L395" s="199"/>
      <c r="M395" s="153"/>
      <c r="N395" s="199"/>
      <c r="O395" s="153"/>
      <c r="BA395" s="156"/>
      <c r="BB395" s="156"/>
      <c r="BC395" s="156"/>
      <c r="BD395" s="156"/>
    </row>
    <row r="396" spans="6:56" s="137" customFormat="1" x14ac:dyDescent="0.25">
      <c r="F396" s="152"/>
      <c r="J396" s="153"/>
      <c r="K396" s="153"/>
      <c r="L396" s="199"/>
      <c r="M396" s="153"/>
      <c r="N396" s="199"/>
      <c r="O396" s="153"/>
      <c r="BA396" s="156"/>
      <c r="BB396" s="156"/>
      <c r="BC396" s="156"/>
      <c r="BD396" s="156"/>
    </row>
    <row r="397" spans="6:56" s="137" customFormat="1" x14ac:dyDescent="0.25">
      <c r="F397" s="152"/>
      <c r="J397" s="153"/>
      <c r="K397" s="153"/>
      <c r="L397" s="199"/>
      <c r="M397" s="153"/>
      <c r="N397" s="199"/>
      <c r="O397" s="153"/>
      <c r="BA397" s="156"/>
      <c r="BB397" s="156"/>
      <c r="BC397" s="156"/>
      <c r="BD397" s="156"/>
    </row>
    <row r="398" spans="6:56" s="137" customFormat="1" x14ac:dyDescent="0.25">
      <c r="F398" s="152"/>
      <c r="J398" s="153"/>
      <c r="K398" s="153"/>
      <c r="L398" s="199"/>
      <c r="M398" s="153"/>
      <c r="N398" s="199"/>
      <c r="O398" s="153"/>
      <c r="BA398" s="156"/>
      <c r="BB398" s="156"/>
      <c r="BC398" s="156"/>
      <c r="BD398" s="156"/>
    </row>
    <row r="399" spans="6:56" s="137" customFormat="1" x14ac:dyDescent="0.25">
      <c r="F399" s="152"/>
      <c r="J399" s="153"/>
      <c r="K399" s="153"/>
      <c r="L399" s="199"/>
      <c r="M399" s="153"/>
      <c r="N399" s="199"/>
      <c r="O399" s="153"/>
      <c r="BA399" s="156"/>
      <c r="BB399" s="156"/>
      <c r="BC399" s="156"/>
      <c r="BD399" s="156"/>
    </row>
    <row r="400" spans="6:56" s="137" customFormat="1" x14ac:dyDescent="0.25">
      <c r="F400" s="152"/>
      <c r="J400" s="153"/>
      <c r="K400" s="153"/>
      <c r="L400" s="199"/>
      <c r="M400" s="153"/>
      <c r="N400" s="199"/>
      <c r="O400" s="153"/>
      <c r="BA400" s="156"/>
      <c r="BB400" s="156"/>
      <c r="BC400" s="156"/>
      <c r="BD400" s="156"/>
    </row>
    <row r="401" spans="6:56" s="137" customFormat="1" x14ac:dyDescent="0.25">
      <c r="F401" s="152"/>
      <c r="J401" s="153"/>
      <c r="K401" s="153"/>
      <c r="L401" s="199"/>
      <c r="M401" s="153"/>
      <c r="N401" s="199"/>
      <c r="O401" s="153"/>
      <c r="BA401" s="156"/>
      <c r="BB401" s="156"/>
      <c r="BC401" s="156"/>
      <c r="BD401" s="156"/>
    </row>
    <row r="402" spans="6:56" s="137" customFormat="1" x14ac:dyDescent="0.25">
      <c r="F402" s="152"/>
      <c r="J402" s="153"/>
      <c r="K402" s="153"/>
      <c r="L402" s="199"/>
      <c r="M402" s="153"/>
      <c r="N402" s="199"/>
      <c r="O402" s="153"/>
      <c r="BA402" s="156"/>
      <c r="BB402" s="156"/>
      <c r="BC402" s="156"/>
      <c r="BD402" s="156"/>
    </row>
    <row r="403" spans="6:56" s="137" customFormat="1" x14ac:dyDescent="0.25">
      <c r="F403" s="152"/>
      <c r="J403" s="153"/>
      <c r="K403" s="153"/>
      <c r="L403" s="199"/>
      <c r="M403" s="153"/>
      <c r="N403" s="199"/>
      <c r="O403" s="153"/>
      <c r="BA403" s="156"/>
      <c r="BB403" s="156"/>
      <c r="BC403" s="156"/>
      <c r="BD403" s="156"/>
    </row>
    <row r="404" spans="6:56" s="137" customFormat="1" x14ac:dyDescent="0.25">
      <c r="F404" s="152"/>
      <c r="J404" s="153"/>
      <c r="K404" s="153"/>
      <c r="L404" s="199"/>
      <c r="M404" s="153"/>
      <c r="N404" s="199"/>
      <c r="O404" s="153"/>
      <c r="BA404" s="156"/>
      <c r="BB404" s="156"/>
      <c r="BC404" s="156"/>
      <c r="BD404" s="156"/>
    </row>
    <row r="405" spans="6:56" s="137" customFormat="1" x14ac:dyDescent="0.25">
      <c r="F405" s="152"/>
      <c r="J405" s="153"/>
      <c r="K405" s="153"/>
      <c r="L405" s="199"/>
      <c r="M405" s="153"/>
      <c r="N405" s="199"/>
      <c r="O405" s="153"/>
      <c r="BA405" s="156"/>
      <c r="BB405" s="156"/>
      <c r="BC405" s="156"/>
      <c r="BD405" s="156"/>
    </row>
    <row r="406" spans="6:56" s="137" customFormat="1" x14ac:dyDescent="0.25">
      <c r="F406" s="152"/>
      <c r="J406" s="153"/>
      <c r="K406" s="153"/>
      <c r="L406" s="199"/>
      <c r="M406" s="153"/>
      <c r="N406" s="199"/>
      <c r="O406" s="153"/>
      <c r="BA406" s="156"/>
      <c r="BB406" s="156"/>
      <c r="BC406" s="156"/>
      <c r="BD406" s="156"/>
    </row>
    <row r="407" spans="6:56" s="137" customFormat="1" x14ac:dyDescent="0.25">
      <c r="F407" s="152"/>
      <c r="J407" s="153"/>
      <c r="K407" s="153"/>
      <c r="L407" s="199"/>
      <c r="M407" s="153"/>
      <c r="N407" s="199"/>
      <c r="O407" s="153"/>
      <c r="BA407" s="156"/>
      <c r="BB407" s="156"/>
      <c r="BC407" s="156"/>
      <c r="BD407" s="156"/>
    </row>
    <row r="408" spans="6:56" s="137" customFormat="1" x14ac:dyDescent="0.25">
      <c r="F408" s="152"/>
      <c r="J408" s="153"/>
      <c r="K408" s="153"/>
      <c r="L408" s="199"/>
      <c r="M408" s="153"/>
      <c r="N408" s="199"/>
      <c r="O408" s="153"/>
      <c r="BA408" s="156"/>
      <c r="BB408" s="156"/>
      <c r="BC408" s="156"/>
      <c r="BD408" s="156"/>
    </row>
    <row r="409" spans="6:56" s="137" customFormat="1" x14ac:dyDescent="0.25">
      <c r="F409" s="152"/>
      <c r="J409" s="153"/>
      <c r="K409" s="153"/>
      <c r="L409" s="199"/>
      <c r="M409" s="153"/>
      <c r="N409" s="199"/>
      <c r="O409" s="153"/>
      <c r="BA409" s="156"/>
      <c r="BB409" s="156"/>
      <c r="BC409" s="156"/>
      <c r="BD409" s="156"/>
    </row>
    <row r="410" spans="6:56" s="137" customFormat="1" x14ac:dyDescent="0.25">
      <c r="F410" s="152"/>
      <c r="J410" s="153"/>
      <c r="K410" s="153"/>
      <c r="L410" s="199"/>
      <c r="M410" s="153"/>
      <c r="N410" s="199"/>
      <c r="O410" s="153"/>
      <c r="BA410" s="156"/>
      <c r="BB410" s="156"/>
      <c r="BC410" s="156"/>
      <c r="BD410" s="156"/>
    </row>
    <row r="411" spans="6:56" s="137" customFormat="1" x14ac:dyDescent="0.25">
      <c r="F411" s="152"/>
      <c r="J411" s="153"/>
      <c r="K411" s="153"/>
      <c r="L411" s="199"/>
      <c r="M411" s="153"/>
      <c r="N411" s="199"/>
      <c r="O411" s="153"/>
      <c r="BA411" s="156"/>
      <c r="BB411" s="156"/>
      <c r="BC411" s="156"/>
      <c r="BD411" s="156"/>
    </row>
    <row r="412" spans="6:56" s="137" customFormat="1" x14ac:dyDescent="0.25">
      <c r="F412" s="152"/>
      <c r="J412" s="153"/>
      <c r="K412" s="153"/>
      <c r="L412" s="199"/>
      <c r="M412" s="153"/>
      <c r="N412" s="199"/>
      <c r="O412" s="153"/>
      <c r="BA412" s="156"/>
      <c r="BB412" s="156"/>
      <c r="BC412" s="156"/>
      <c r="BD412" s="156"/>
    </row>
    <row r="413" spans="6:56" s="137" customFormat="1" x14ac:dyDescent="0.25">
      <c r="F413" s="152"/>
      <c r="J413" s="153"/>
      <c r="K413" s="153"/>
      <c r="L413" s="199"/>
      <c r="M413" s="153"/>
      <c r="N413" s="199"/>
      <c r="O413" s="153"/>
      <c r="BA413" s="156"/>
      <c r="BB413" s="156"/>
      <c r="BC413" s="156"/>
      <c r="BD413" s="156"/>
    </row>
    <row r="414" spans="6:56" s="137" customFormat="1" x14ac:dyDescent="0.25">
      <c r="F414" s="152"/>
      <c r="J414" s="153"/>
      <c r="K414" s="153"/>
      <c r="L414" s="199"/>
      <c r="M414" s="153"/>
      <c r="N414" s="199"/>
      <c r="O414" s="153"/>
      <c r="BA414" s="156"/>
      <c r="BB414" s="156"/>
      <c r="BC414" s="156"/>
      <c r="BD414" s="156"/>
    </row>
    <row r="415" spans="6:56" s="137" customFormat="1" x14ac:dyDescent="0.25">
      <c r="F415" s="152"/>
      <c r="J415" s="153"/>
      <c r="K415" s="153"/>
      <c r="L415" s="199"/>
      <c r="M415" s="153"/>
      <c r="N415" s="199"/>
      <c r="O415" s="153"/>
      <c r="BA415" s="156"/>
      <c r="BB415" s="156"/>
      <c r="BC415" s="156"/>
      <c r="BD415" s="156"/>
    </row>
    <row r="416" spans="6:56" s="137" customFormat="1" x14ac:dyDescent="0.25">
      <c r="F416" s="152"/>
      <c r="J416" s="153"/>
      <c r="K416" s="153"/>
      <c r="L416" s="199"/>
      <c r="M416" s="153"/>
      <c r="N416" s="199"/>
      <c r="O416" s="153"/>
      <c r="BA416" s="156"/>
      <c r="BB416" s="156"/>
      <c r="BC416" s="156"/>
      <c r="BD416" s="156"/>
    </row>
    <row r="417" spans="6:56" s="137" customFormat="1" x14ac:dyDescent="0.25">
      <c r="F417" s="152"/>
      <c r="J417" s="153"/>
      <c r="K417" s="153"/>
      <c r="L417" s="199"/>
      <c r="M417" s="153"/>
      <c r="N417" s="199"/>
      <c r="O417" s="153"/>
      <c r="BA417" s="156"/>
      <c r="BB417" s="156"/>
      <c r="BC417" s="156"/>
      <c r="BD417" s="156"/>
    </row>
    <row r="418" spans="6:56" s="137" customFormat="1" x14ac:dyDescent="0.25">
      <c r="F418" s="152"/>
      <c r="J418" s="153"/>
      <c r="K418" s="153"/>
      <c r="L418" s="199"/>
      <c r="M418" s="153"/>
      <c r="N418" s="199"/>
      <c r="O418" s="153"/>
      <c r="BA418" s="156"/>
      <c r="BB418" s="156"/>
      <c r="BC418" s="156"/>
      <c r="BD418" s="156"/>
    </row>
    <row r="419" spans="6:56" s="137" customFormat="1" x14ac:dyDescent="0.25">
      <c r="F419" s="152"/>
      <c r="J419" s="153"/>
      <c r="K419" s="153"/>
      <c r="L419" s="199"/>
      <c r="M419" s="153"/>
      <c r="N419" s="199"/>
      <c r="O419" s="153"/>
      <c r="BA419" s="156"/>
      <c r="BB419" s="156"/>
      <c r="BC419" s="156"/>
      <c r="BD419" s="156"/>
    </row>
    <row r="420" spans="6:56" s="137" customFormat="1" x14ac:dyDescent="0.25">
      <c r="F420" s="152"/>
      <c r="J420" s="153"/>
      <c r="K420" s="153"/>
      <c r="L420" s="199"/>
      <c r="M420" s="153"/>
      <c r="N420" s="199"/>
      <c r="O420" s="153"/>
      <c r="BA420" s="156"/>
      <c r="BB420" s="156"/>
      <c r="BC420" s="156"/>
      <c r="BD420" s="156"/>
    </row>
    <row r="421" spans="6:56" s="137" customFormat="1" x14ac:dyDescent="0.25">
      <c r="F421" s="152"/>
      <c r="J421" s="153"/>
      <c r="K421" s="153"/>
      <c r="L421" s="199"/>
      <c r="M421" s="153"/>
      <c r="N421" s="199"/>
      <c r="O421" s="153"/>
      <c r="BA421" s="156"/>
      <c r="BB421" s="156"/>
      <c r="BC421" s="156"/>
      <c r="BD421" s="156"/>
    </row>
    <row r="422" spans="6:56" s="137" customFormat="1" x14ac:dyDescent="0.25">
      <c r="F422" s="152"/>
      <c r="J422" s="153"/>
      <c r="K422" s="153"/>
      <c r="L422" s="199"/>
      <c r="M422" s="153"/>
      <c r="N422" s="199"/>
      <c r="O422" s="153"/>
      <c r="BA422" s="156"/>
      <c r="BB422" s="156"/>
      <c r="BC422" s="156"/>
      <c r="BD422" s="156"/>
    </row>
    <row r="423" spans="6:56" s="137" customFormat="1" x14ac:dyDescent="0.25">
      <c r="F423" s="152"/>
      <c r="J423" s="153"/>
      <c r="K423" s="153"/>
      <c r="L423" s="199"/>
      <c r="M423" s="153"/>
      <c r="N423" s="199"/>
      <c r="O423" s="153"/>
      <c r="BA423" s="156"/>
      <c r="BB423" s="156"/>
      <c r="BC423" s="156"/>
      <c r="BD423" s="156"/>
    </row>
    <row r="424" spans="6:56" s="137" customFormat="1" x14ac:dyDescent="0.25">
      <c r="F424" s="152"/>
      <c r="J424" s="153"/>
      <c r="K424" s="153"/>
      <c r="L424" s="199"/>
      <c r="M424" s="153"/>
      <c r="N424" s="199"/>
      <c r="O424" s="153"/>
      <c r="BA424" s="156"/>
      <c r="BB424" s="156"/>
      <c r="BC424" s="156"/>
      <c r="BD424" s="156"/>
    </row>
    <row r="425" spans="6:56" s="137" customFormat="1" x14ac:dyDescent="0.25">
      <c r="F425" s="152"/>
      <c r="J425" s="153"/>
      <c r="K425" s="153"/>
      <c r="L425" s="199"/>
      <c r="M425" s="153"/>
      <c r="N425" s="199"/>
      <c r="O425" s="153"/>
      <c r="BA425" s="156"/>
      <c r="BB425" s="156"/>
      <c r="BC425" s="156"/>
      <c r="BD425" s="156"/>
    </row>
    <row r="426" spans="6:56" s="137" customFormat="1" x14ac:dyDescent="0.25">
      <c r="F426" s="152"/>
      <c r="J426" s="153"/>
      <c r="K426" s="153"/>
      <c r="L426" s="199"/>
      <c r="M426" s="153"/>
      <c r="N426" s="199"/>
      <c r="O426" s="153"/>
      <c r="BA426" s="156"/>
      <c r="BB426" s="156"/>
      <c r="BC426" s="156"/>
      <c r="BD426" s="156"/>
    </row>
    <row r="427" spans="6:56" s="137" customFormat="1" x14ac:dyDescent="0.25">
      <c r="F427" s="152"/>
      <c r="J427" s="153"/>
      <c r="K427" s="153"/>
      <c r="L427" s="199"/>
      <c r="M427" s="153"/>
      <c r="N427" s="199"/>
      <c r="O427" s="153"/>
      <c r="BA427" s="156"/>
      <c r="BB427" s="156"/>
      <c r="BC427" s="156"/>
      <c r="BD427" s="156"/>
    </row>
    <row r="428" spans="6:56" s="137" customFormat="1" x14ac:dyDescent="0.25">
      <c r="F428" s="152"/>
      <c r="J428" s="153"/>
      <c r="K428" s="153"/>
      <c r="L428" s="199"/>
      <c r="M428" s="153"/>
      <c r="N428" s="199"/>
      <c r="O428" s="153"/>
      <c r="BA428" s="156"/>
      <c r="BB428" s="156"/>
      <c r="BC428" s="156"/>
      <c r="BD428" s="156"/>
    </row>
    <row r="429" spans="6:56" s="137" customFormat="1" x14ac:dyDescent="0.25">
      <c r="F429" s="152"/>
      <c r="J429" s="153"/>
      <c r="K429" s="153"/>
      <c r="L429" s="199"/>
      <c r="M429" s="153"/>
      <c r="N429" s="199"/>
      <c r="O429" s="153"/>
      <c r="BA429" s="156"/>
      <c r="BB429" s="156"/>
      <c r="BC429" s="156"/>
      <c r="BD429" s="156"/>
    </row>
    <row r="430" spans="6:56" s="137" customFormat="1" x14ac:dyDescent="0.25">
      <c r="F430" s="152"/>
      <c r="J430" s="153"/>
      <c r="K430" s="153"/>
      <c r="L430" s="199"/>
      <c r="M430" s="153"/>
      <c r="N430" s="199"/>
      <c r="O430" s="153"/>
      <c r="BA430" s="156"/>
      <c r="BB430" s="156"/>
      <c r="BC430" s="156"/>
      <c r="BD430" s="156"/>
    </row>
    <row r="431" spans="6:56" s="137" customFormat="1" x14ac:dyDescent="0.25">
      <c r="F431" s="152"/>
      <c r="J431" s="153"/>
      <c r="K431" s="153"/>
      <c r="L431" s="199"/>
      <c r="M431" s="153"/>
      <c r="N431" s="199"/>
      <c r="O431" s="153"/>
      <c r="BA431" s="156"/>
      <c r="BB431" s="156"/>
      <c r="BC431" s="156"/>
      <c r="BD431" s="156"/>
    </row>
    <row r="432" spans="6:56" s="137" customFormat="1" x14ac:dyDescent="0.25">
      <c r="F432" s="152"/>
      <c r="J432" s="153"/>
      <c r="K432" s="153"/>
      <c r="L432" s="199"/>
      <c r="M432" s="153"/>
      <c r="N432" s="199"/>
      <c r="O432" s="153"/>
      <c r="BA432" s="156"/>
      <c r="BB432" s="156"/>
      <c r="BC432" s="156"/>
      <c r="BD432" s="156"/>
    </row>
    <row r="433" spans="6:56" s="137" customFormat="1" x14ac:dyDescent="0.25">
      <c r="F433" s="152"/>
      <c r="J433" s="153"/>
      <c r="K433" s="153"/>
      <c r="L433" s="199"/>
      <c r="M433" s="153"/>
      <c r="N433" s="199"/>
      <c r="O433" s="153"/>
      <c r="BA433" s="156"/>
      <c r="BB433" s="156"/>
      <c r="BC433" s="156"/>
      <c r="BD433" s="156"/>
    </row>
    <row r="434" spans="6:56" s="137" customFormat="1" x14ac:dyDescent="0.25">
      <c r="F434" s="152"/>
      <c r="J434" s="153"/>
      <c r="K434" s="153"/>
      <c r="L434" s="199"/>
      <c r="M434" s="153"/>
      <c r="N434" s="199"/>
      <c r="O434" s="153"/>
      <c r="BA434" s="156"/>
      <c r="BB434" s="156"/>
      <c r="BC434" s="156"/>
      <c r="BD434" s="156"/>
    </row>
    <row r="435" spans="6:56" s="137" customFormat="1" x14ac:dyDescent="0.25">
      <c r="F435" s="152"/>
      <c r="J435" s="153"/>
      <c r="K435" s="153"/>
      <c r="L435" s="199"/>
      <c r="M435" s="153"/>
      <c r="N435" s="199"/>
      <c r="O435" s="153"/>
      <c r="BA435" s="156"/>
      <c r="BB435" s="156"/>
      <c r="BC435" s="156"/>
      <c r="BD435" s="156"/>
    </row>
    <row r="436" spans="6:56" s="137" customFormat="1" x14ac:dyDescent="0.25">
      <c r="F436" s="152"/>
      <c r="J436" s="153"/>
      <c r="K436" s="153"/>
      <c r="L436" s="199"/>
      <c r="M436" s="153"/>
      <c r="N436" s="199"/>
      <c r="O436" s="153"/>
      <c r="BA436" s="156"/>
      <c r="BB436" s="156"/>
      <c r="BC436" s="156"/>
      <c r="BD436" s="156"/>
    </row>
    <row r="437" spans="6:56" s="137" customFormat="1" x14ac:dyDescent="0.25">
      <c r="F437" s="152"/>
      <c r="J437" s="153"/>
      <c r="K437" s="153"/>
      <c r="L437" s="199"/>
      <c r="M437" s="153"/>
      <c r="N437" s="199"/>
      <c r="O437" s="153"/>
      <c r="BA437" s="156"/>
      <c r="BB437" s="156"/>
      <c r="BC437" s="156"/>
      <c r="BD437" s="156"/>
    </row>
    <row r="438" spans="6:56" s="137" customFormat="1" x14ac:dyDescent="0.25">
      <c r="F438" s="152"/>
      <c r="J438" s="153"/>
      <c r="K438" s="153"/>
      <c r="L438" s="199"/>
      <c r="M438" s="153"/>
      <c r="N438" s="199"/>
      <c r="O438" s="153"/>
      <c r="BA438" s="156"/>
      <c r="BB438" s="156"/>
      <c r="BC438" s="156"/>
      <c r="BD438" s="156"/>
    </row>
    <row r="439" spans="6:56" s="137" customFormat="1" x14ac:dyDescent="0.25">
      <c r="F439" s="152"/>
      <c r="J439" s="153"/>
      <c r="K439" s="153"/>
      <c r="L439" s="199"/>
      <c r="M439" s="153"/>
      <c r="N439" s="199"/>
      <c r="O439" s="153"/>
      <c r="BA439" s="156"/>
      <c r="BB439" s="156"/>
      <c r="BC439" s="156"/>
      <c r="BD439" s="156"/>
    </row>
    <row r="440" spans="6:56" s="137" customFormat="1" x14ac:dyDescent="0.25">
      <c r="F440" s="152"/>
      <c r="J440" s="153"/>
      <c r="K440" s="153"/>
      <c r="L440" s="199"/>
      <c r="M440" s="153"/>
      <c r="N440" s="199"/>
      <c r="O440" s="153"/>
      <c r="BA440" s="156"/>
      <c r="BB440" s="156"/>
      <c r="BC440" s="156"/>
      <c r="BD440" s="156"/>
    </row>
    <row r="441" spans="6:56" s="137" customFormat="1" x14ac:dyDescent="0.25">
      <c r="F441" s="152"/>
      <c r="J441" s="153"/>
      <c r="K441" s="153"/>
      <c r="L441" s="199"/>
      <c r="M441" s="153"/>
      <c r="N441" s="199"/>
      <c r="O441" s="153"/>
      <c r="BA441" s="156"/>
      <c r="BB441" s="156"/>
      <c r="BC441" s="156"/>
      <c r="BD441" s="156"/>
    </row>
    <row r="442" spans="6:56" s="137" customFormat="1" x14ac:dyDescent="0.25">
      <c r="F442" s="152"/>
      <c r="J442" s="153"/>
      <c r="K442" s="153"/>
      <c r="L442" s="199"/>
      <c r="M442" s="153"/>
      <c r="N442" s="199"/>
      <c r="O442" s="153"/>
      <c r="BA442" s="156"/>
      <c r="BB442" s="156"/>
      <c r="BC442" s="156"/>
      <c r="BD442" s="156"/>
    </row>
    <row r="443" spans="6:56" s="137" customFormat="1" x14ac:dyDescent="0.25">
      <c r="F443" s="152"/>
      <c r="J443" s="153"/>
      <c r="K443" s="153"/>
      <c r="L443" s="199"/>
      <c r="M443" s="153"/>
      <c r="N443" s="199"/>
      <c r="O443" s="153"/>
      <c r="BA443" s="156"/>
      <c r="BB443" s="156"/>
      <c r="BC443" s="156"/>
      <c r="BD443" s="156"/>
    </row>
    <row r="444" spans="6:56" s="137" customFormat="1" x14ac:dyDescent="0.25">
      <c r="F444" s="152"/>
      <c r="J444" s="153"/>
      <c r="K444" s="153"/>
      <c r="L444" s="199"/>
      <c r="M444" s="153"/>
      <c r="N444" s="199"/>
      <c r="O444" s="153"/>
      <c r="BA444" s="156"/>
      <c r="BB444" s="156"/>
      <c r="BC444" s="156"/>
      <c r="BD444" s="156"/>
    </row>
    <row r="445" spans="6:56" s="137" customFormat="1" x14ac:dyDescent="0.25">
      <c r="F445" s="152"/>
      <c r="J445" s="153"/>
      <c r="K445" s="153"/>
      <c r="L445" s="199"/>
      <c r="M445" s="153"/>
      <c r="N445" s="199"/>
      <c r="O445" s="153"/>
      <c r="BA445" s="156"/>
      <c r="BB445" s="156"/>
      <c r="BC445" s="156"/>
      <c r="BD445" s="156"/>
    </row>
    <row r="446" spans="6:56" s="137" customFormat="1" x14ac:dyDescent="0.25">
      <c r="F446" s="152"/>
      <c r="J446" s="153"/>
      <c r="K446" s="153"/>
      <c r="L446" s="199"/>
      <c r="M446" s="153"/>
      <c r="N446" s="199"/>
      <c r="O446" s="153"/>
      <c r="BA446" s="156"/>
      <c r="BB446" s="156"/>
      <c r="BC446" s="156"/>
      <c r="BD446" s="156"/>
    </row>
    <row r="447" spans="6:56" s="137" customFormat="1" x14ac:dyDescent="0.25">
      <c r="F447" s="152"/>
      <c r="J447" s="153"/>
      <c r="K447" s="153"/>
      <c r="L447" s="199"/>
      <c r="M447" s="153"/>
      <c r="N447" s="199"/>
      <c r="O447" s="153"/>
      <c r="BA447" s="156"/>
      <c r="BB447" s="156"/>
      <c r="BC447" s="156"/>
      <c r="BD447" s="156"/>
    </row>
    <row r="448" spans="6:56" s="137" customFormat="1" x14ac:dyDescent="0.25">
      <c r="F448" s="152"/>
      <c r="J448" s="153"/>
      <c r="K448" s="153"/>
      <c r="L448" s="199"/>
      <c r="M448" s="153"/>
      <c r="N448" s="199"/>
      <c r="O448" s="153"/>
      <c r="BA448" s="156"/>
      <c r="BB448" s="156"/>
      <c r="BC448" s="156"/>
      <c r="BD448" s="156"/>
    </row>
    <row r="449" spans="6:56" s="137" customFormat="1" x14ac:dyDescent="0.25">
      <c r="F449" s="152"/>
      <c r="J449" s="153"/>
      <c r="K449" s="153"/>
      <c r="L449" s="199"/>
      <c r="M449" s="153"/>
      <c r="N449" s="199"/>
      <c r="O449" s="153"/>
      <c r="BA449" s="156"/>
      <c r="BB449" s="156"/>
      <c r="BC449" s="156"/>
      <c r="BD449" s="156"/>
    </row>
    <row r="450" spans="6:56" s="137" customFormat="1" x14ac:dyDescent="0.25">
      <c r="F450" s="152"/>
      <c r="J450" s="153"/>
      <c r="K450" s="153"/>
      <c r="L450" s="199"/>
      <c r="M450" s="153"/>
      <c r="N450" s="199"/>
      <c r="O450" s="153"/>
      <c r="BA450" s="156"/>
      <c r="BB450" s="156"/>
      <c r="BC450" s="156"/>
      <c r="BD450" s="156"/>
    </row>
    <row r="451" spans="6:56" s="137" customFormat="1" x14ac:dyDescent="0.25">
      <c r="F451" s="152"/>
      <c r="J451" s="153"/>
      <c r="K451" s="153"/>
      <c r="L451" s="199"/>
      <c r="M451" s="153"/>
      <c r="N451" s="199"/>
      <c r="O451" s="153"/>
      <c r="BA451" s="156"/>
      <c r="BB451" s="156"/>
      <c r="BC451" s="156"/>
      <c r="BD451" s="156"/>
    </row>
    <row r="452" spans="6:56" s="137" customFormat="1" x14ac:dyDescent="0.25">
      <c r="F452" s="152"/>
      <c r="J452" s="153"/>
      <c r="K452" s="153"/>
      <c r="L452" s="199"/>
      <c r="M452" s="153"/>
      <c r="N452" s="199"/>
      <c r="O452" s="153"/>
      <c r="BA452" s="156"/>
      <c r="BB452" s="156"/>
      <c r="BC452" s="156"/>
      <c r="BD452" s="156"/>
    </row>
    <row r="453" spans="6:56" s="137" customFormat="1" x14ac:dyDescent="0.25">
      <c r="F453" s="152"/>
      <c r="J453" s="153"/>
      <c r="K453" s="153"/>
      <c r="L453" s="199"/>
      <c r="M453" s="153"/>
      <c r="N453" s="199"/>
      <c r="O453" s="153"/>
      <c r="BA453" s="156"/>
      <c r="BB453" s="156"/>
      <c r="BC453" s="156"/>
      <c r="BD453" s="156"/>
    </row>
    <row r="454" spans="6:56" s="137" customFormat="1" x14ac:dyDescent="0.25">
      <c r="F454" s="152"/>
      <c r="J454" s="153"/>
      <c r="K454" s="153"/>
      <c r="L454" s="199"/>
      <c r="M454" s="153"/>
      <c r="N454" s="199"/>
      <c r="O454" s="153"/>
      <c r="BA454" s="156"/>
      <c r="BB454" s="156"/>
      <c r="BC454" s="156"/>
      <c r="BD454" s="156"/>
    </row>
    <row r="455" spans="6:56" s="137" customFormat="1" x14ac:dyDescent="0.25">
      <c r="F455" s="152"/>
      <c r="J455" s="153"/>
      <c r="K455" s="153"/>
      <c r="L455" s="199"/>
      <c r="M455" s="153"/>
      <c r="N455" s="199"/>
      <c r="O455" s="153"/>
      <c r="BA455" s="156"/>
      <c r="BB455" s="156"/>
      <c r="BC455" s="156"/>
      <c r="BD455" s="156"/>
    </row>
    <row r="456" spans="6:56" s="137" customFormat="1" x14ac:dyDescent="0.25">
      <c r="F456" s="152"/>
      <c r="J456" s="153"/>
      <c r="K456" s="153"/>
      <c r="L456" s="199"/>
      <c r="M456" s="153"/>
      <c r="N456" s="199"/>
      <c r="O456" s="153"/>
      <c r="BA456" s="156"/>
      <c r="BB456" s="156"/>
      <c r="BC456" s="156"/>
      <c r="BD456" s="156"/>
    </row>
    <row r="457" spans="6:56" s="137" customFormat="1" x14ac:dyDescent="0.25">
      <c r="F457" s="152"/>
      <c r="J457" s="153"/>
      <c r="K457" s="153"/>
      <c r="L457" s="199"/>
      <c r="M457" s="153"/>
      <c r="N457" s="199"/>
      <c r="O457" s="153"/>
      <c r="BA457" s="156"/>
      <c r="BB457" s="156"/>
      <c r="BC457" s="156"/>
      <c r="BD457" s="156"/>
    </row>
    <row r="458" spans="6:56" s="137" customFormat="1" x14ac:dyDescent="0.25">
      <c r="F458" s="152"/>
      <c r="J458" s="153"/>
      <c r="K458" s="153"/>
      <c r="L458" s="199"/>
      <c r="M458" s="153"/>
      <c r="N458" s="199"/>
      <c r="O458" s="153"/>
      <c r="BA458" s="156"/>
      <c r="BB458" s="156"/>
      <c r="BC458" s="156"/>
      <c r="BD458" s="156"/>
    </row>
    <row r="459" spans="6:56" s="137" customFormat="1" x14ac:dyDescent="0.25">
      <c r="F459" s="152"/>
      <c r="J459" s="153"/>
      <c r="K459" s="153"/>
      <c r="L459" s="199"/>
      <c r="M459" s="153"/>
      <c r="N459" s="199"/>
      <c r="O459" s="153"/>
      <c r="BA459" s="156"/>
      <c r="BB459" s="156"/>
      <c r="BC459" s="156"/>
      <c r="BD459" s="156"/>
    </row>
    <row r="460" spans="6:56" s="137" customFormat="1" x14ac:dyDescent="0.25">
      <c r="F460" s="152"/>
      <c r="J460" s="153"/>
      <c r="K460" s="153"/>
      <c r="L460" s="199"/>
      <c r="M460" s="153"/>
      <c r="N460" s="199"/>
      <c r="O460" s="153"/>
      <c r="BA460" s="156"/>
      <c r="BB460" s="156"/>
      <c r="BC460" s="156"/>
      <c r="BD460" s="156"/>
    </row>
    <row r="461" spans="6:56" s="137" customFormat="1" x14ac:dyDescent="0.25">
      <c r="F461" s="152"/>
      <c r="J461" s="153"/>
      <c r="K461" s="153"/>
      <c r="L461" s="199"/>
      <c r="M461" s="153"/>
      <c r="N461" s="199"/>
      <c r="O461" s="153"/>
      <c r="BA461" s="156"/>
      <c r="BB461" s="156"/>
      <c r="BC461" s="156"/>
      <c r="BD461" s="156"/>
    </row>
    <row r="462" spans="6:56" s="137" customFormat="1" x14ac:dyDescent="0.25">
      <c r="F462" s="152"/>
      <c r="J462" s="153"/>
      <c r="K462" s="153"/>
      <c r="L462" s="199"/>
      <c r="M462" s="153"/>
      <c r="N462" s="199"/>
      <c r="O462" s="153"/>
      <c r="BA462" s="156"/>
      <c r="BB462" s="156"/>
      <c r="BC462" s="156"/>
      <c r="BD462" s="156"/>
    </row>
    <row r="463" spans="6:56" s="137" customFormat="1" x14ac:dyDescent="0.25">
      <c r="F463" s="152"/>
      <c r="J463" s="153"/>
      <c r="K463" s="153"/>
      <c r="L463" s="199"/>
      <c r="M463" s="153"/>
      <c r="N463" s="199"/>
      <c r="O463" s="153"/>
      <c r="BA463" s="156"/>
      <c r="BB463" s="156"/>
      <c r="BC463" s="156"/>
      <c r="BD463" s="156"/>
    </row>
    <row r="464" spans="6:56" s="137" customFormat="1" x14ac:dyDescent="0.25">
      <c r="F464" s="152"/>
      <c r="J464" s="153"/>
      <c r="K464" s="153"/>
      <c r="L464" s="199"/>
      <c r="M464" s="153"/>
      <c r="N464" s="199"/>
      <c r="O464" s="153"/>
      <c r="BA464" s="156"/>
      <c r="BB464" s="156"/>
      <c r="BC464" s="156"/>
      <c r="BD464" s="156"/>
    </row>
    <row r="465" spans="6:56" s="137" customFormat="1" x14ac:dyDescent="0.25">
      <c r="F465" s="152"/>
      <c r="J465" s="153"/>
      <c r="K465" s="153"/>
      <c r="L465" s="199"/>
      <c r="M465" s="153"/>
      <c r="N465" s="199"/>
      <c r="O465" s="153"/>
      <c r="BA465" s="156"/>
      <c r="BB465" s="156"/>
      <c r="BC465" s="156"/>
      <c r="BD465" s="156"/>
    </row>
    <row r="466" spans="6:56" s="137" customFormat="1" x14ac:dyDescent="0.25">
      <c r="F466" s="152"/>
      <c r="J466" s="153"/>
      <c r="K466" s="153"/>
      <c r="L466" s="199"/>
      <c r="M466" s="153"/>
      <c r="N466" s="199"/>
      <c r="O466" s="153"/>
      <c r="BA466" s="156"/>
      <c r="BB466" s="156"/>
      <c r="BC466" s="156"/>
      <c r="BD466" s="156"/>
    </row>
    <row r="467" spans="6:56" s="137" customFormat="1" x14ac:dyDescent="0.25">
      <c r="F467" s="152"/>
      <c r="J467" s="153"/>
      <c r="K467" s="153"/>
      <c r="L467" s="199"/>
      <c r="M467" s="153"/>
      <c r="N467" s="199"/>
      <c r="O467" s="153"/>
      <c r="BA467" s="156"/>
      <c r="BB467" s="156"/>
      <c r="BC467" s="156"/>
      <c r="BD467" s="156"/>
    </row>
    <row r="468" spans="6:56" s="137" customFormat="1" x14ac:dyDescent="0.25">
      <c r="F468" s="152"/>
      <c r="J468" s="153"/>
      <c r="K468" s="153"/>
      <c r="L468" s="199"/>
      <c r="M468" s="153"/>
      <c r="N468" s="199"/>
      <c r="O468" s="153"/>
      <c r="BA468" s="156"/>
      <c r="BB468" s="156"/>
      <c r="BC468" s="156"/>
      <c r="BD468" s="156"/>
    </row>
    <row r="469" spans="6:56" s="137" customFormat="1" x14ac:dyDescent="0.25">
      <c r="F469" s="152"/>
      <c r="J469" s="153"/>
      <c r="K469" s="153"/>
      <c r="L469" s="199"/>
      <c r="M469" s="153"/>
      <c r="N469" s="199"/>
      <c r="O469" s="153"/>
      <c r="BA469" s="156"/>
      <c r="BB469" s="156"/>
      <c r="BC469" s="156"/>
      <c r="BD469" s="156"/>
    </row>
    <row r="470" spans="6:56" s="137" customFormat="1" x14ac:dyDescent="0.25">
      <c r="F470" s="152"/>
      <c r="J470" s="153"/>
      <c r="K470" s="153"/>
      <c r="L470" s="199"/>
      <c r="M470" s="153"/>
      <c r="N470" s="199"/>
      <c r="O470" s="153"/>
      <c r="BA470" s="156"/>
      <c r="BB470" s="156"/>
      <c r="BC470" s="156"/>
      <c r="BD470" s="156"/>
    </row>
    <row r="471" spans="6:56" s="137" customFormat="1" x14ac:dyDescent="0.25">
      <c r="F471" s="152"/>
      <c r="J471" s="153"/>
      <c r="K471" s="153"/>
      <c r="L471" s="199"/>
      <c r="M471" s="153"/>
      <c r="N471" s="199"/>
      <c r="O471" s="153"/>
      <c r="BA471" s="156"/>
      <c r="BB471" s="156"/>
      <c r="BC471" s="156"/>
      <c r="BD471" s="156"/>
    </row>
    <row r="472" spans="6:56" s="137" customFormat="1" x14ac:dyDescent="0.25">
      <c r="F472" s="152"/>
      <c r="J472" s="153"/>
      <c r="K472" s="153"/>
      <c r="L472" s="199"/>
      <c r="M472" s="153"/>
      <c r="N472" s="199"/>
      <c r="O472" s="153"/>
      <c r="BA472" s="156"/>
      <c r="BB472" s="156"/>
      <c r="BC472" s="156"/>
      <c r="BD472" s="156"/>
    </row>
    <row r="473" spans="6:56" s="137" customFormat="1" x14ac:dyDescent="0.25">
      <c r="F473" s="152"/>
      <c r="J473" s="153"/>
      <c r="K473" s="153"/>
      <c r="L473" s="199"/>
      <c r="M473" s="153"/>
      <c r="N473" s="199"/>
      <c r="O473" s="153"/>
      <c r="BA473" s="156"/>
      <c r="BB473" s="156"/>
      <c r="BC473" s="156"/>
      <c r="BD473" s="156"/>
    </row>
    <row r="474" spans="6:56" s="137" customFormat="1" x14ac:dyDescent="0.25">
      <c r="F474" s="152"/>
      <c r="J474" s="153"/>
      <c r="K474" s="153"/>
      <c r="L474" s="199"/>
      <c r="M474" s="153"/>
      <c r="N474" s="199"/>
      <c r="O474" s="153"/>
      <c r="BA474" s="156"/>
      <c r="BB474" s="156"/>
      <c r="BC474" s="156"/>
      <c r="BD474" s="156"/>
    </row>
    <row r="475" spans="6:56" s="137" customFormat="1" x14ac:dyDescent="0.25">
      <c r="F475" s="152"/>
      <c r="J475" s="153"/>
      <c r="K475" s="153"/>
      <c r="L475" s="199"/>
      <c r="M475" s="153"/>
      <c r="N475" s="199"/>
      <c r="O475" s="153"/>
      <c r="BA475" s="156"/>
      <c r="BB475" s="156"/>
      <c r="BC475" s="156"/>
      <c r="BD475" s="156"/>
    </row>
    <row r="476" spans="6:56" s="137" customFormat="1" x14ac:dyDescent="0.25">
      <c r="F476" s="152"/>
      <c r="J476" s="153"/>
      <c r="K476" s="153"/>
      <c r="L476" s="199"/>
      <c r="M476" s="153"/>
      <c r="N476" s="199"/>
      <c r="O476" s="153"/>
      <c r="BA476" s="156"/>
      <c r="BB476" s="156"/>
      <c r="BC476" s="156"/>
      <c r="BD476" s="156"/>
    </row>
    <row r="477" spans="6:56" s="137" customFormat="1" x14ac:dyDescent="0.25">
      <c r="F477" s="152"/>
      <c r="J477" s="153"/>
      <c r="K477" s="153"/>
      <c r="L477" s="199"/>
      <c r="M477" s="153"/>
      <c r="N477" s="199"/>
      <c r="O477" s="153"/>
      <c r="BA477" s="156"/>
      <c r="BB477" s="156"/>
      <c r="BC477" s="156"/>
      <c r="BD477" s="156"/>
    </row>
    <row r="478" spans="6:56" s="137" customFormat="1" x14ac:dyDescent="0.25">
      <c r="F478" s="152"/>
      <c r="J478" s="153"/>
      <c r="K478" s="153"/>
      <c r="L478" s="199"/>
      <c r="M478" s="153"/>
      <c r="N478" s="199"/>
      <c r="O478" s="153"/>
      <c r="BA478" s="156"/>
      <c r="BB478" s="156"/>
      <c r="BC478" s="156"/>
      <c r="BD478" s="156"/>
    </row>
    <row r="479" spans="6:56" s="137" customFormat="1" x14ac:dyDescent="0.25">
      <c r="F479" s="152"/>
      <c r="J479" s="153"/>
      <c r="K479" s="153"/>
      <c r="L479" s="199"/>
      <c r="M479" s="153"/>
      <c r="N479" s="199"/>
      <c r="O479" s="153"/>
      <c r="BA479" s="156"/>
      <c r="BB479" s="156"/>
      <c r="BC479" s="156"/>
      <c r="BD479" s="156"/>
    </row>
    <row r="480" spans="6:56" s="137" customFormat="1" x14ac:dyDescent="0.25">
      <c r="F480" s="152"/>
      <c r="J480" s="153"/>
      <c r="K480" s="153"/>
      <c r="L480" s="199"/>
      <c r="M480" s="153"/>
      <c r="N480" s="199"/>
      <c r="O480" s="153"/>
      <c r="BA480" s="156"/>
      <c r="BB480" s="156"/>
      <c r="BC480" s="156"/>
      <c r="BD480" s="156"/>
    </row>
    <row r="481" spans="6:56" s="137" customFormat="1" x14ac:dyDescent="0.25">
      <c r="F481" s="152"/>
      <c r="J481" s="153"/>
      <c r="K481" s="153"/>
      <c r="L481" s="199"/>
      <c r="M481" s="153"/>
      <c r="N481" s="199"/>
      <c r="O481" s="153"/>
      <c r="BA481" s="156"/>
      <c r="BB481" s="156"/>
      <c r="BC481" s="156"/>
      <c r="BD481" s="156"/>
    </row>
    <row r="482" spans="6:56" s="137" customFormat="1" x14ac:dyDescent="0.25">
      <c r="F482" s="152"/>
      <c r="J482" s="153"/>
      <c r="K482" s="153"/>
      <c r="L482" s="199"/>
      <c r="M482" s="153"/>
      <c r="N482" s="199"/>
      <c r="O482" s="153"/>
      <c r="BA482" s="156"/>
      <c r="BB482" s="156"/>
      <c r="BC482" s="156"/>
      <c r="BD482" s="156"/>
    </row>
    <row r="483" spans="6:56" s="137" customFormat="1" x14ac:dyDescent="0.25">
      <c r="F483" s="152"/>
      <c r="J483" s="153"/>
      <c r="K483" s="153"/>
      <c r="L483" s="199"/>
      <c r="M483" s="153"/>
      <c r="N483" s="199"/>
      <c r="O483" s="153"/>
      <c r="BA483" s="156"/>
      <c r="BB483" s="156"/>
      <c r="BC483" s="156"/>
      <c r="BD483" s="156"/>
    </row>
    <row r="484" spans="6:56" s="137" customFormat="1" x14ac:dyDescent="0.25">
      <c r="F484" s="152"/>
      <c r="J484" s="153"/>
      <c r="K484" s="153"/>
      <c r="L484" s="199"/>
      <c r="M484" s="153"/>
      <c r="N484" s="199"/>
      <c r="O484" s="153"/>
      <c r="BA484" s="156"/>
      <c r="BB484" s="156"/>
      <c r="BC484" s="156"/>
      <c r="BD484" s="156"/>
    </row>
    <row r="485" spans="6:56" s="137" customFormat="1" x14ac:dyDescent="0.25">
      <c r="F485" s="152"/>
      <c r="J485" s="153"/>
      <c r="K485" s="153"/>
      <c r="L485" s="199"/>
      <c r="M485" s="153"/>
      <c r="N485" s="199"/>
      <c r="O485" s="153"/>
      <c r="BA485" s="156"/>
      <c r="BB485" s="156"/>
      <c r="BC485" s="156"/>
      <c r="BD485" s="156"/>
    </row>
    <row r="486" spans="6:56" s="137" customFormat="1" x14ac:dyDescent="0.25">
      <c r="F486" s="152"/>
      <c r="J486" s="153"/>
      <c r="K486" s="153"/>
      <c r="L486" s="199"/>
      <c r="M486" s="153"/>
      <c r="N486" s="199"/>
      <c r="O486" s="153"/>
      <c r="BA486" s="156"/>
      <c r="BB486" s="156"/>
      <c r="BC486" s="156"/>
      <c r="BD486" s="156"/>
    </row>
    <row r="487" spans="6:56" s="137" customFormat="1" x14ac:dyDescent="0.25">
      <c r="F487" s="152"/>
      <c r="J487" s="153"/>
      <c r="K487" s="153"/>
      <c r="L487" s="199"/>
      <c r="M487" s="153"/>
      <c r="N487" s="199"/>
      <c r="O487" s="153"/>
      <c r="BA487" s="156"/>
      <c r="BB487" s="156"/>
      <c r="BC487" s="156"/>
      <c r="BD487" s="156"/>
    </row>
    <row r="488" spans="6:56" s="137" customFormat="1" x14ac:dyDescent="0.25">
      <c r="F488" s="152"/>
      <c r="J488" s="153"/>
      <c r="K488" s="153"/>
      <c r="L488" s="199"/>
      <c r="M488" s="153"/>
      <c r="N488" s="199"/>
      <c r="O488" s="153"/>
      <c r="BA488" s="156"/>
      <c r="BB488" s="156"/>
      <c r="BC488" s="156"/>
      <c r="BD488" s="156"/>
    </row>
    <row r="489" spans="6:56" s="137" customFormat="1" x14ac:dyDescent="0.25">
      <c r="F489" s="152"/>
      <c r="J489" s="153"/>
      <c r="K489" s="153"/>
      <c r="L489" s="199"/>
      <c r="M489" s="153"/>
      <c r="N489" s="199"/>
      <c r="O489" s="153"/>
      <c r="BA489" s="156"/>
      <c r="BB489" s="156"/>
      <c r="BC489" s="156"/>
      <c r="BD489" s="156"/>
    </row>
    <row r="490" spans="6:56" s="137" customFormat="1" x14ac:dyDescent="0.25">
      <c r="F490" s="152"/>
      <c r="J490" s="153"/>
      <c r="K490" s="153"/>
      <c r="L490" s="199"/>
      <c r="M490" s="153"/>
      <c r="N490" s="199"/>
      <c r="O490" s="153"/>
      <c r="BA490" s="156"/>
      <c r="BB490" s="156"/>
      <c r="BC490" s="156"/>
      <c r="BD490" s="156"/>
    </row>
    <row r="491" spans="6:56" s="137" customFormat="1" x14ac:dyDescent="0.25">
      <c r="F491" s="152"/>
      <c r="J491" s="153"/>
      <c r="K491" s="153"/>
      <c r="L491" s="199"/>
      <c r="M491" s="153"/>
      <c r="N491" s="199"/>
      <c r="O491" s="153"/>
      <c r="BA491" s="156"/>
      <c r="BB491" s="156"/>
      <c r="BC491" s="156"/>
      <c r="BD491" s="156"/>
    </row>
    <row r="492" spans="6:56" s="137" customFormat="1" x14ac:dyDescent="0.25">
      <c r="F492" s="152"/>
      <c r="J492" s="153"/>
      <c r="K492" s="153"/>
      <c r="L492" s="199"/>
      <c r="M492" s="153"/>
      <c r="N492" s="199"/>
      <c r="O492" s="153"/>
      <c r="BA492" s="156"/>
      <c r="BB492" s="156"/>
      <c r="BC492" s="156"/>
      <c r="BD492" s="156"/>
    </row>
    <row r="493" spans="6:56" s="137" customFormat="1" x14ac:dyDescent="0.25">
      <c r="F493" s="152"/>
      <c r="J493" s="153"/>
      <c r="K493" s="153"/>
      <c r="L493" s="199"/>
      <c r="M493" s="153"/>
      <c r="N493" s="199"/>
      <c r="O493" s="153"/>
      <c r="BA493" s="156"/>
      <c r="BB493" s="156"/>
      <c r="BC493" s="156"/>
      <c r="BD493" s="156"/>
    </row>
    <row r="494" spans="6:56" s="137" customFormat="1" x14ac:dyDescent="0.25">
      <c r="F494" s="152"/>
      <c r="J494" s="153"/>
      <c r="K494" s="153"/>
      <c r="L494" s="199"/>
      <c r="M494" s="153"/>
      <c r="N494" s="199"/>
      <c r="O494" s="153"/>
      <c r="BA494" s="156"/>
      <c r="BB494" s="156"/>
      <c r="BC494" s="156"/>
      <c r="BD494" s="156"/>
    </row>
    <row r="495" spans="6:56" s="137" customFormat="1" x14ac:dyDescent="0.25">
      <c r="F495" s="152"/>
      <c r="J495" s="153"/>
      <c r="K495" s="153"/>
      <c r="L495" s="199"/>
      <c r="M495" s="153"/>
      <c r="N495" s="199"/>
      <c r="O495" s="153"/>
      <c r="BA495" s="156"/>
      <c r="BB495" s="156"/>
      <c r="BC495" s="156"/>
      <c r="BD495" s="156"/>
    </row>
    <row r="496" spans="6:56" s="137" customFormat="1" x14ac:dyDescent="0.25">
      <c r="F496" s="152"/>
      <c r="J496" s="153"/>
      <c r="K496" s="153"/>
      <c r="L496" s="199"/>
      <c r="M496" s="153"/>
      <c r="N496" s="199"/>
      <c r="O496" s="153"/>
      <c r="BA496" s="156"/>
      <c r="BB496" s="156"/>
      <c r="BC496" s="156"/>
      <c r="BD496" s="156"/>
    </row>
    <row r="497" spans="6:56" s="137" customFormat="1" x14ac:dyDescent="0.25">
      <c r="F497" s="152"/>
      <c r="J497" s="153"/>
      <c r="K497" s="153"/>
      <c r="L497" s="199"/>
      <c r="M497" s="153"/>
      <c r="N497" s="199"/>
      <c r="O497" s="153"/>
      <c r="BA497" s="156"/>
      <c r="BB497" s="156"/>
      <c r="BC497" s="156"/>
      <c r="BD497" s="156"/>
    </row>
    <row r="498" spans="6:56" s="137" customFormat="1" x14ac:dyDescent="0.25">
      <c r="F498" s="152"/>
      <c r="J498" s="153"/>
      <c r="K498" s="153"/>
      <c r="L498" s="199"/>
      <c r="M498" s="153"/>
      <c r="N498" s="199"/>
      <c r="O498" s="153"/>
      <c r="BA498" s="156"/>
      <c r="BB498" s="156"/>
      <c r="BC498" s="156"/>
      <c r="BD498" s="156"/>
    </row>
    <row r="499" spans="6:56" s="137" customFormat="1" x14ac:dyDescent="0.25">
      <c r="F499" s="152"/>
      <c r="J499" s="153"/>
      <c r="K499" s="153"/>
      <c r="L499" s="199"/>
      <c r="M499" s="153"/>
      <c r="N499" s="199"/>
      <c r="O499" s="153"/>
      <c r="BA499" s="156"/>
      <c r="BB499" s="156"/>
      <c r="BC499" s="156"/>
      <c r="BD499" s="156"/>
    </row>
    <row r="500" spans="6:56" s="137" customFormat="1" x14ac:dyDescent="0.25">
      <c r="F500" s="152"/>
      <c r="J500" s="153"/>
      <c r="K500" s="153"/>
      <c r="L500" s="199"/>
      <c r="M500" s="153"/>
      <c r="N500" s="199"/>
      <c r="O500" s="153"/>
      <c r="BA500" s="156"/>
      <c r="BB500" s="156"/>
      <c r="BC500" s="156"/>
      <c r="BD500" s="156"/>
    </row>
    <row r="501" spans="6:56" s="137" customFormat="1" x14ac:dyDescent="0.25">
      <c r="F501" s="152"/>
      <c r="J501" s="153"/>
      <c r="K501" s="153"/>
      <c r="L501" s="199"/>
      <c r="M501" s="153"/>
      <c r="N501" s="199"/>
      <c r="O501" s="153"/>
      <c r="BA501" s="156"/>
      <c r="BB501" s="156"/>
      <c r="BC501" s="156"/>
      <c r="BD501" s="156"/>
    </row>
    <row r="502" spans="6:56" s="137" customFormat="1" x14ac:dyDescent="0.25">
      <c r="F502" s="152"/>
      <c r="J502" s="153"/>
      <c r="K502" s="153"/>
      <c r="L502" s="199"/>
      <c r="M502" s="153"/>
      <c r="N502" s="199"/>
      <c r="O502" s="153"/>
      <c r="BA502" s="156"/>
      <c r="BB502" s="156"/>
      <c r="BC502" s="156"/>
      <c r="BD502" s="156"/>
    </row>
    <row r="503" spans="6:56" s="137" customFormat="1" x14ac:dyDescent="0.25">
      <c r="F503" s="152"/>
      <c r="J503" s="153"/>
      <c r="K503" s="153"/>
      <c r="L503" s="199"/>
      <c r="M503" s="153"/>
      <c r="N503" s="199"/>
      <c r="O503" s="153"/>
      <c r="BA503" s="156"/>
      <c r="BB503" s="156"/>
      <c r="BC503" s="156"/>
      <c r="BD503" s="156"/>
    </row>
    <row r="504" spans="6:56" s="137" customFormat="1" x14ac:dyDescent="0.25">
      <c r="F504" s="152"/>
      <c r="J504" s="153"/>
      <c r="K504" s="153"/>
      <c r="L504" s="199"/>
      <c r="M504" s="153"/>
      <c r="N504" s="199"/>
      <c r="O504" s="153"/>
      <c r="BA504" s="156"/>
      <c r="BB504" s="156"/>
      <c r="BC504" s="156"/>
      <c r="BD504" s="156"/>
    </row>
    <row r="505" spans="6:56" s="137" customFormat="1" x14ac:dyDescent="0.25">
      <c r="F505" s="152"/>
      <c r="J505" s="153"/>
      <c r="K505" s="153"/>
      <c r="L505" s="199"/>
      <c r="M505" s="153"/>
      <c r="N505" s="199"/>
      <c r="O505" s="153"/>
      <c r="BA505" s="156"/>
      <c r="BB505" s="156"/>
      <c r="BC505" s="156"/>
      <c r="BD505" s="156"/>
    </row>
    <row r="506" spans="6:56" s="137" customFormat="1" x14ac:dyDescent="0.25">
      <c r="F506" s="152"/>
      <c r="J506" s="153"/>
      <c r="K506" s="153"/>
      <c r="L506" s="199"/>
      <c r="M506" s="153"/>
      <c r="N506" s="199"/>
      <c r="O506" s="153"/>
      <c r="BA506" s="156"/>
      <c r="BB506" s="156"/>
      <c r="BC506" s="156"/>
      <c r="BD506" s="156"/>
    </row>
    <row r="507" spans="6:56" s="137" customFormat="1" x14ac:dyDescent="0.25">
      <c r="F507" s="152"/>
      <c r="J507" s="153"/>
      <c r="K507" s="153"/>
      <c r="L507" s="199"/>
      <c r="M507" s="153"/>
      <c r="N507" s="199"/>
      <c r="O507" s="153"/>
      <c r="BA507" s="156"/>
      <c r="BB507" s="156"/>
      <c r="BC507" s="156"/>
      <c r="BD507" s="156"/>
    </row>
    <row r="508" spans="6:56" s="137" customFormat="1" x14ac:dyDescent="0.25">
      <c r="F508" s="152"/>
      <c r="J508" s="153"/>
      <c r="K508" s="153"/>
      <c r="L508" s="199"/>
      <c r="M508" s="153"/>
      <c r="N508" s="199"/>
      <c r="O508" s="153"/>
      <c r="BA508" s="156"/>
      <c r="BB508" s="156"/>
      <c r="BC508" s="156"/>
      <c r="BD508" s="156"/>
    </row>
    <row r="509" spans="6:56" s="137" customFormat="1" x14ac:dyDescent="0.25">
      <c r="F509" s="152"/>
      <c r="J509" s="153"/>
      <c r="K509" s="153"/>
      <c r="L509" s="199"/>
      <c r="M509" s="153"/>
      <c r="N509" s="199"/>
      <c r="O509" s="153"/>
      <c r="BA509" s="156"/>
      <c r="BB509" s="156"/>
      <c r="BC509" s="156"/>
      <c r="BD509" s="156"/>
    </row>
    <row r="510" spans="6:56" s="137" customFormat="1" x14ac:dyDescent="0.25">
      <c r="F510" s="152"/>
      <c r="J510" s="153"/>
      <c r="K510" s="153"/>
      <c r="L510" s="199"/>
      <c r="M510" s="153"/>
      <c r="N510" s="199"/>
      <c r="O510" s="153"/>
      <c r="BA510" s="156"/>
      <c r="BB510" s="156"/>
      <c r="BC510" s="156"/>
      <c r="BD510" s="156"/>
    </row>
    <row r="511" spans="6:56" s="137" customFormat="1" x14ac:dyDescent="0.25">
      <c r="F511" s="152"/>
      <c r="J511" s="153"/>
      <c r="K511" s="153"/>
      <c r="L511" s="199"/>
      <c r="M511" s="153"/>
      <c r="N511" s="199"/>
      <c r="O511" s="153"/>
      <c r="BA511" s="156"/>
      <c r="BB511" s="156"/>
      <c r="BC511" s="156"/>
      <c r="BD511" s="156"/>
    </row>
    <row r="512" spans="6:56" s="137" customFormat="1" x14ac:dyDescent="0.25">
      <c r="F512" s="152"/>
      <c r="J512" s="153"/>
      <c r="K512" s="153"/>
      <c r="L512" s="199"/>
      <c r="M512" s="153"/>
      <c r="N512" s="199"/>
      <c r="O512" s="153"/>
      <c r="BA512" s="156"/>
      <c r="BB512" s="156"/>
      <c r="BC512" s="156"/>
      <c r="BD512" s="156"/>
    </row>
    <row r="513" spans="6:56" s="137" customFormat="1" x14ac:dyDescent="0.25">
      <c r="F513" s="152"/>
      <c r="J513" s="153"/>
      <c r="K513" s="153"/>
      <c r="L513" s="199"/>
      <c r="M513" s="153"/>
      <c r="N513" s="199"/>
      <c r="O513" s="153"/>
      <c r="BA513" s="156"/>
      <c r="BB513" s="156"/>
      <c r="BC513" s="156"/>
      <c r="BD513" s="156"/>
    </row>
    <row r="514" spans="6:56" s="137" customFormat="1" x14ac:dyDescent="0.25">
      <c r="F514" s="152"/>
      <c r="J514" s="153"/>
      <c r="K514" s="153"/>
      <c r="L514" s="199"/>
      <c r="M514" s="153"/>
      <c r="N514" s="199"/>
      <c r="O514" s="153"/>
      <c r="BA514" s="156"/>
      <c r="BB514" s="156"/>
      <c r="BC514" s="156"/>
      <c r="BD514" s="156"/>
    </row>
    <row r="515" spans="6:56" s="137" customFormat="1" x14ac:dyDescent="0.25">
      <c r="F515" s="152"/>
      <c r="J515" s="153"/>
      <c r="K515" s="153"/>
      <c r="L515" s="199"/>
      <c r="M515" s="153"/>
      <c r="N515" s="199"/>
      <c r="O515" s="153"/>
      <c r="BA515" s="156"/>
      <c r="BB515" s="156"/>
      <c r="BC515" s="156"/>
      <c r="BD515" s="156"/>
    </row>
    <row r="516" spans="6:56" s="137" customFormat="1" x14ac:dyDescent="0.25">
      <c r="F516" s="152"/>
      <c r="J516" s="153"/>
      <c r="K516" s="153"/>
      <c r="L516" s="199"/>
      <c r="M516" s="153"/>
      <c r="N516" s="199"/>
      <c r="O516" s="153"/>
      <c r="BA516" s="156"/>
      <c r="BB516" s="156"/>
      <c r="BC516" s="156"/>
      <c r="BD516" s="156"/>
    </row>
    <row r="517" spans="6:56" s="137" customFormat="1" x14ac:dyDescent="0.25">
      <c r="F517" s="152"/>
      <c r="J517" s="153"/>
      <c r="K517" s="153"/>
      <c r="L517" s="199"/>
      <c r="M517" s="153"/>
      <c r="N517" s="199"/>
      <c r="O517" s="153"/>
      <c r="BA517" s="156"/>
      <c r="BB517" s="156"/>
      <c r="BC517" s="156"/>
      <c r="BD517" s="156"/>
    </row>
    <row r="518" spans="6:56" s="137" customFormat="1" x14ac:dyDescent="0.25">
      <c r="F518" s="152"/>
      <c r="J518" s="153"/>
      <c r="K518" s="153"/>
      <c r="L518" s="199"/>
      <c r="M518" s="153"/>
      <c r="N518" s="199"/>
      <c r="O518" s="153"/>
      <c r="BA518" s="156"/>
      <c r="BB518" s="156"/>
      <c r="BC518" s="156"/>
      <c r="BD518" s="156"/>
    </row>
    <row r="519" spans="6:56" s="137" customFormat="1" x14ac:dyDescent="0.25">
      <c r="F519" s="152"/>
      <c r="J519" s="153"/>
      <c r="K519" s="153"/>
      <c r="L519" s="199"/>
      <c r="M519" s="153"/>
      <c r="N519" s="199"/>
      <c r="O519" s="153"/>
      <c r="BA519" s="156"/>
      <c r="BB519" s="156"/>
      <c r="BC519" s="156"/>
      <c r="BD519" s="156"/>
    </row>
    <row r="520" spans="6:56" s="137" customFormat="1" x14ac:dyDescent="0.25">
      <c r="F520" s="152"/>
      <c r="J520" s="153"/>
      <c r="K520" s="153"/>
      <c r="L520" s="199"/>
      <c r="M520" s="153"/>
      <c r="N520" s="199"/>
      <c r="O520" s="153"/>
      <c r="BA520" s="156"/>
      <c r="BB520" s="156"/>
      <c r="BC520" s="156"/>
      <c r="BD520" s="156"/>
    </row>
    <row r="521" spans="6:56" s="137" customFormat="1" x14ac:dyDescent="0.25">
      <c r="F521" s="152"/>
      <c r="J521" s="153"/>
      <c r="K521" s="153"/>
      <c r="L521" s="199"/>
      <c r="M521" s="153"/>
      <c r="N521" s="199"/>
      <c r="O521" s="153"/>
      <c r="BA521" s="156"/>
      <c r="BB521" s="156"/>
      <c r="BC521" s="156"/>
      <c r="BD521" s="156"/>
    </row>
    <row r="522" spans="6:56" s="137" customFormat="1" x14ac:dyDescent="0.25">
      <c r="F522" s="152"/>
      <c r="J522" s="153"/>
      <c r="K522" s="153"/>
      <c r="L522" s="199"/>
      <c r="M522" s="153"/>
      <c r="N522" s="199"/>
      <c r="O522" s="153"/>
      <c r="BA522" s="156"/>
      <c r="BB522" s="156"/>
      <c r="BC522" s="156"/>
      <c r="BD522" s="156"/>
    </row>
    <row r="523" spans="6:56" s="137" customFormat="1" x14ac:dyDescent="0.25">
      <c r="F523" s="152"/>
      <c r="J523" s="153"/>
      <c r="K523" s="153"/>
      <c r="L523" s="199"/>
      <c r="M523" s="153"/>
      <c r="N523" s="199"/>
      <c r="O523" s="153"/>
      <c r="BA523" s="156"/>
      <c r="BB523" s="156"/>
      <c r="BC523" s="156"/>
      <c r="BD523" s="156"/>
    </row>
    <row r="524" spans="6:56" s="137" customFormat="1" x14ac:dyDescent="0.25">
      <c r="F524" s="152"/>
      <c r="J524" s="153"/>
      <c r="K524" s="153"/>
      <c r="L524" s="199"/>
      <c r="M524" s="153"/>
      <c r="N524" s="199"/>
      <c r="O524" s="153"/>
      <c r="BA524" s="156"/>
      <c r="BB524" s="156"/>
      <c r="BC524" s="156"/>
      <c r="BD524" s="156"/>
    </row>
    <row r="525" spans="6:56" s="137" customFormat="1" x14ac:dyDescent="0.25">
      <c r="F525" s="152"/>
      <c r="J525" s="153"/>
      <c r="K525" s="153"/>
      <c r="L525" s="199"/>
      <c r="M525" s="153"/>
      <c r="N525" s="199"/>
      <c r="O525" s="153"/>
      <c r="BA525" s="156"/>
      <c r="BB525" s="156"/>
      <c r="BC525" s="156"/>
      <c r="BD525" s="156"/>
    </row>
    <row r="526" spans="6:56" s="137" customFormat="1" x14ac:dyDescent="0.25">
      <c r="F526" s="152"/>
      <c r="J526" s="153"/>
      <c r="K526" s="153"/>
      <c r="L526" s="199"/>
      <c r="M526" s="153"/>
      <c r="N526" s="199"/>
      <c r="O526" s="153"/>
      <c r="BA526" s="156"/>
      <c r="BB526" s="156"/>
      <c r="BC526" s="156"/>
      <c r="BD526" s="156"/>
    </row>
    <row r="527" spans="6:56" s="137" customFormat="1" x14ac:dyDescent="0.25">
      <c r="F527" s="152"/>
      <c r="J527" s="153"/>
      <c r="K527" s="153"/>
      <c r="L527" s="199"/>
      <c r="M527" s="153"/>
      <c r="N527" s="199"/>
      <c r="O527" s="153"/>
      <c r="BA527" s="156"/>
      <c r="BB527" s="156"/>
      <c r="BC527" s="156"/>
      <c r="BD527" s="156"/>
    </row>
    <row r="528" spans="6:56" s="137" customFormat="1" x14ac:dyDescent="0.25">
      <c r="F528" s="152"/>
      <c r="J528" s="153"/>
      <c r="K528" s="153"/>
      <c r="L528" s="199"/>
      <c r="M528" s="153"/>
      <c r="N528" s="199"/>
      <c r="O528" s="153"/>
      <c r="BA528" s="156"/>
      <c r="BB528" s="156"/>
      <c r="BC528" s="156"/>
      <c r="BD528" s="156"/>
    </row>
    <row r="529" spans="6:56" s="137" customFormat="1" x14ac:dyDescent="0.25">
      <c r="F529" s="152"/>
      <c r="J529" s="153"/>
      <c r="K529" s="153"/>
      <c r="L529" s="199"/>
      <c r="M529" s="153"/>
      <c r="N529" s="199"/>
      <c r="O529" s="153"/>
      <c r="BA529" s="156"/>
      <c r="BB529" s="156"/>
      <c r="BC529" s="156"/>
      <c r="BD529" s="156"/>
    </row>
    <row r="530" spans="6:56" s="137" customFormat="1" x14ac:dyDescent="0.25">
      <c r="F530" s="152"/>
      <c r="J530" s="153"/>
      <c r="K530" s="153"/>
      <c r="L530" s="199"/>
      <c r="M530" s="153"/>
      <c r="N530" s="199"/>
      <c r="O530" s="153"/>
      <c r="BA530" s="156"/>
      <c r="BB530" s="156"/>
      <c r="BC530" s="156"/>
      <c r="BD530" s="156"/>
    </row>
    <row r="531" spans="6:56" s="137" customFormat="1" x14ac:dyDescent="0.25">
      <c r="F531" s="152"/>
      <c r="J531" s="153"/>
      <c r="K531" s="153"/>
      <c r="L531" s="199"/>
      <c r="M531" s="153"/>
      <c r="N531" s="199"/>
      <c r="O531" s="153"/>
      <c r="BA531" s="156"/>
      <c r="BB531" s="156"/>
      <c r="BC531" s="156"/>
      <c r="BD531" s="156"/>
    </row>
    <row r="532" spans="6:56" s="137" customFormat="1" x14ac:dyDescent="0.25">
      <c r="F532" s="152"/>
      <c r="J532" s="153"/>
      <c r="K532" s="153"/>
      <c r="L532" s="199"/>
      <c r="M532" s="153"/>
      <c r="N532" s="199"/>
      <c r="O532" s="153"/>
      <c r="BA532" s="156"/>
      <c r="BB532" s="156"/>
      <c r="BC532" s="156"/>
      <c r="BD532" s="156"/>
    </row>
    <row r="533" spans="6:56" s="137" customFormat="1" x14ac:dyDescent="0.25">
      <c r="F533" s="152"/>
      <c r="J533" s="153"/>
      <c r="K533" s="153"/>
      <c r="L533" s="199"/>
      <c r="M533" s="153"/>
      <c r="N533" s="199"/>
      <c r="O533" s="153"/>
      <c r="BA533" s="156"/>
      <c r="BB533" s="156"/>
      <c r="BC533" s="156"/>
      <c r="BD533" s="156"/>
    </row>
    <row r="534" spans="6:56" s="137" customFormat="1" x14ac:dyDescent="0.25">
      <c r="F534" s="152"/>
      <c r="J534" s="153"/>
      <c r="K534" s="153"/>
      <c r="L534" s="199"/>
      <c r="M534" s="153"/>
      <c r="N534" s="199"/>
      <c r="O534" s="153"/>
      <c r="BA534" s="156"/>
      <c r="BB534" s="156"/>
      <c r="BC534" s="156"/>
      <c r="BD534" s="156"/>
    </row>
    <row r="535" spans="6:56" s="137" customFormat="1" x14ac:dyDescent="0.25">
      <c r="F535" s="152"/>
      <c r="J535" s="153"/>
      <c r="K535" s="153"/>
      <c r="L535" s="199"/>
      <c r="M535" s="153"/>
      <c r="N535" s="199"/>
      <c r="O535" s="153"/>
      <c r="BA535" s="156"/>
      <c r="BB535" s="156"/>
      <c r="BC535" s="156"/>
      <c r="BD535" s="156"/>
    </row>
    <row r="536" spans="6:56" s="137" customFormat="1" x14ac:dyDescent="0.25">
      <c r="F536" s="152"/>
      <c r="J536" s="153"/>
      <c r="K536" s="153"/>
      <c r="L536" s="199"/>
      <c r="M536" s="153"/>
      <c r="N536" s="199"/>
      <c r="O536" s="153"/>
      <c r="BA536" s="156"/>
      <c r="BB536" s="156"/>
      <c r="BC536" s="156"/>
      <c r="BD536" s="156"/>
    </row>
    <row r="537" spans="6:56" s="137" customFormat="1" x14ac:dyDescent="0.25">
      <c r="F537" s="152"/>
      <c r="J537" s="153"/>
      <c r="K537" s="153"/>
      <c r="L537" s="199"/>
      <c r="M537" s="153"/>
      <c r="N537" s="199"/>
      <c r="O537" s="153"/>
      <c r="BA537" s="156"/>
      <c r="BB537" s="156"/>
      <c r="BC537" s="156"/>
      <c r="BD537" s="156"/>
    </row>
    <row r="538" spans="6:56" s="137" customFormat="1" x14ac:dyDescent="0.25">
      <c r="F538" s="152"/>
      <c r="J538" s="153"/>
      <c r="K538" s="153"/>
      <c r="L538" s="199"/>
      <c r="M538" s="153"/>
      <c r="N538" s="199"/>
      <c r="O538" s="153"/>
      <c r="BA538" s="156"/>
      <c r="BB538" s="156"/>
      <c r="BC538" s="156"/>
      <c r="BD538" s="156"/>
    </row>
    <row r="539" spans="6:56" s="137" customFormat="1" x14ac:dyDescent="0.25">
      <c r="F539" s="152"/>
      <c r="J539" s="153"/>
      <c r="K539" s="153"/>
      <c r="L539" s="199"/>
      <c r="M539" s="153"/>
      <c r="N539" s="199"/>
      <c r="O539" s="153"/>
      <c r="BA539" s="156"/>
      <c r="BB539" s="156"/>
      <c r="BC539" s="156"/>
      <c r="BD539" s="156"/>
    </row>
    <row r="540" spans="6:56" s="137" customFormat="1" x14ac:dyDescent="0.25">
      <c r="F540" s="152"/>
      <c r="J540" s="153"/>
      <c r="K540" s="153"/>
      <c r="L540" s="199"/>
      <c r="M540" s="153"/>
      <c r="N540" s="199"/>
      <c r="O540" s="153"/>
      <c r="BA540" s="156"/>
      <c r="BB540" s="156"/>
      <c r="BC540" s="156"/>
      <c r="BD540" s="156"/>
    </row>
    <row r="541" spans="6:56" s="137" customFormat="1" x14ac:dyDescent="0.25">
      <c r="F541" s="152"/>
      <c r="J541" s="153"/>
      <c r="K541" s="153"/>
      <c r="L541" s="199"/>
      <c r="M541" s="153"/>
      <c r="N541" s="199"/>
      <c r="O541" s="153"/>
      <c r="BA541" s="156"/>
      <c r="BB541" s="156"/>
      <c r="BC541" s="156"/>
      <c r="BD541" s="156"/>
    </row>
    <row r="542" spans="6:56" s="137" customFormat="1" x14ac:dyDescent="0.25">
      <c r="F542" s="152"/>
      <c r="J542" s="153"/>
      <c r="K542" s="153"/>
      <c r="L542" s="199"/>
      <c r="M542" s="153"/>
      <c r="N542" s="199"/>
      <c r="O542" s="153"/>
      <c r="BA542" s="156"/>
      <c r="BB542" s="156"/>
      <c r="BC542" s="156"/>
      <c r="BD542" s="156"/>
    </row>
    <row r="543" spans="6:56" s="137" customFormat="1" x14ac:dyDescent="0.25">
      <c r="F543" s="152"/>
      <c r="J543" s="153"/>
      <c r="K543" s="153"/>
      <c r="L543" s="199"/>
      <c r="M543" s="153"/>
      <c r="N543" s="199"/>
      <c r="O543" s="153"/>
      <c r="BA543" s="156"/>
      <c r="BB543" s="156"/>
      <c r="BC543" s="156"/>
      <c r="BD543" s="156"/>
    </row>
    <row r="544" spans="6:56" s="137" customFormat="1" x14ac:dyDescent="0.25">
      <c r="F544" s="152"/>
      <c r="J544" s="153"/>
      <c r="K544" s="153"/>
      <c r="L544" s="199"/>
      <c r="M544" s="153"/>
      <c r="N544" s="199"/>
      <c r="O544" s="153"/>
      <c r="BA544" s="156"/>
      <c r="BB544" s="156"/>
      <c r="BC544" s="156"/>
      <c r="BD544" s="156"/>
    </row>
    <row r="545" spans="6:56" s="137" customFormat="1" x14ac:dyDescent="0.25">
      <c r="F545" s="152"/>
      <c r="J545" s="153"/>
      <c r="K545" s="153"/>
      <c r="L545" s="199"/>
      <c r="M545" s="153"/>
      <c r="N545" s="199"/>
      <c r="O545" s="153"/>
      <c r="BA545" s="156"/>
      <c r="BB545" s="156"/>
      <c r="BC545" s="156"/>
      <c r="BD545" s="156"/>
    </row>
    <row r="546" spans="6:56" s="137" customFormat="1" x14ac:dyDescent="0.25">
      <c r="F546" s="152"/>
      <c r="J546" s="153"/>
      <c r="K546" s="153"/>
      <c r="L546" s="199"/>
      <c r="M546" s="153"/>
      <c r="N546" s="199"/>
      <c r="O546" s="153"/>
      <c r="BA546" s="156"/>
      <c r="BB546" s="156"/>
      <c r="BC546" s="156"/>
      <c r="BD546" s="156"/>
    </row>
    <row r="547" spans="6:56" s="137" customFormat="1" x14ac:dyDescent="0.25">
      <c r="F547" s="152"/>
      <c r="J547" s="153"/>
      <c r="K547" s="153"/>
      <c r="L547" s="199"/>
      <c r="M547" s="153"/>
      <c r="N547" s="199"/>
      <c r="O547" s="153"/>
      <c r="BA547" s="156"/>
      <c r="BB547" s="156"/>
      <c r="BC547" s="156"/>
      <c r="BD547" s="156"/>
    </row>
    <row r="548" spans="6:56" s="137" customFormat="1" x14ac:dyDescent="0.25">
      <c r="F548" s="152"/>
      <c r="J548" s="153"/>
      <c r="K548" s="153"/>
      <c r="L548" s="199"/>
      <c r="M548" s="153"/>
      <c r="N548" s="199"/>
      <c r="O548" s="153"/>
      <c r="BA548" s="156"/>
      <c r="BB548" s="156"/>
      <c r="BC548" s="156"/>
      <c r="BD548" s="156"/>
    </row>
    <row r="549" spans="6:56" s="137" customFormat="1" x14ac:dyDescent="0.25">
      <c r="F549" s="152"/>
      <c r="J549" s="153"/>
      <c r="K549" s="153"/>
      <c r="L549" s="199"/>
      <c r="M549" s="153"/>
      <c r="N549" s="199"/>
      <c r="O549" s="153"/>
      <c r="BA549" s="156"/>
      <c r="BB549" s="156"/>
      <c r="BC549" s="156"/>
      <c r="BD549" s="156"/>
    </row>
    <row r="550" spans="6:56" s="137" customFormat="1" x14ac:dyDescent="0.25">
      <c r="F550" s="152"/>
      <c r="J550" s="153"/>
      <c r="K550" s="153"/>
      <c r="L550" s="199"/>
      <c r="M550" s="153"/>
      <c r="N550" s="199"/>
      <c r="O550" s="153"/>
      <c r="BA550" s="156"/>
      <c r="BB550" s="156"/>
      <c r="BC550" s="156"/>
      <c r="BD550" s="156"/>
    </row>
    <row r="551" spans="6:56" s="137" customFormat="1" x14ac:dyDescent="0.25">
      <c r="F551" s="152"/>
      <c r="J551" s="153"/>
      <c r="K551" s="153"/>
      <c r="L551" s="199"/>
      <c r="M551" s="153"/>
      <c r="N551" s="199"/>
      <c r="O551" s="153"/>
      <c r="BA551" s="156"/>
      <c r="BB551" s="156"/>
      <c r="BC551" s="156"/>
      <c r="BD551" s="156"/>
    </row>
    <row r="552" spans="6:56" s="137" customFormat="1" x14ac:dyDescent="0.25">
      <c r="F552" s="152"/>
      <c r="J552" s="153"/>
      <c r="K552" s="153"/>
      <c r="L552" s="199"/>
      <c r="M552" s="153"/>
      <c r="N552" s="199"/>
      <c r="O552" s="153"/>
      <c r="BA552" s="156"/>
      <c r="BB552" s="156"/>
      <c r="BC552" s="156"/>
      <c r="BD552" s="156"/>
    </row>
    <row r="553" spans="6:56" s="137" customFormat="1" x14ac:dyDescent="0.25">
      <c r="F553" s="152"/>
      <c r="J553" s="153"/>
      <c r="K553" s="153"/>
      <c r="L553" s="199"/>
      <c r="M553" s="153"/>
      <c r="N553" s="199"/>
      <c r="O553" s="153"/>
      <c r="BA553" s="156"/>
      <c r="BB553" s="156"/>
      <c r="BC553" s="156"/>
      <c r="BD553" s="156"/>
    </row>
    <row r="554" spans="6:56" s="137" customFormat="1" x14ac:dyDescent="0.25">
      <c r="F554" s="152"/>
      <c r="J554" s="153"/>
      <c r="K554" s="153"/>
      <c r="L554" s="199"/>
      <c r="M554" s="153"/>
      <c r="N554" s="199"/>
      <c r="O554" s="153"/>
      <c r="BA554" s="156"/>
      <c r="BB554" s="156"/>
      <c r="BC554" s="156"/>
      <c r="BD554" s="156"/>
    </row>
    <row r="555" spans="6:56" s="137" customFormat="1" x14ac:dyDescent="0.25">
      <c r="F555" s="152"/>
      <c r="J555" s="153"/>
      <c r="K555" s="153"/>
      <c r="L555" s="199"/>
      <c r="M555" s="153"/>
      <c r="N555" s="199"/>
      <c r="O555" s="153"/>
      <c r="BA555" s="156"/>
      <c r="BB555" s="156"/>
      <c r="BC555" s="156"/>
      <c r="BD555" s="156"/>
    </row>
    <row r="556" spans="6:56" s="137" customFormat="1" x14ac:dyDescent="0.25">
      <c r="F556" s="152"/>
      <c r="J556" s="153"/>
      <c r="K556" s="153"/>
      <c r="L556" s="199"/>
      <c r="M556" s="153"/>
      <c r="N556" s="199"/>
      <c r="O556" s="153"/>
      <c r="BA556" s="156"/>
      <c r="BB556" s="156"/>
      <c r="BC556" s="156"/>
      <c r="BD556" s="156"/>
    </row>
    <row r="557" spans="6:56" s="137" customFormat="1" x14ac:dyDescent="0.25">
      <c r="F557" s="152"/>
      <c r="J557" s="153"/>
      <c r="K557" s="153"/>
      <c r="L557" s="199"/>
      <c r="M557" s="153"/>
      <c r="N557" s="199"/>
      <c r="O557" s="153"/>
      <c r="BA557" s="156"/>
      <c r="BB557" s="156"/>
      <c r="BC557" s="156"/>
      <c r="BD557" s="156"/>
    </row>
    <row r="558" spans="6:56" s="137" customFormat="1" x14ac:dyDescent="0.25">
      <c r="F558" s="152"/>
      <c r="J558" s="153"/>
      <c r="K558" s="153"/>
      <c r="L558" s="199"/>
      <c r="M558" s="153"/>
      <c r="N558" s="199"/>
      <c r="O558" s="153"/>
      <c r="BA558" s="156"/>
      <c r="BB558" s="156"/>
      <c r="BC558" s="156"/>
      <c r="BD558" s="156"/>
    </row>
    <row r="559" spans="6:56" s="137" customFormat="1" x14ac:dyDescent="0.25">
      <c r="F559" s="152"/>
      <c r="J559" s="153"/>
      <c r="K559" s="153"/>
      <c r="L559" s="199"/>
      <c r="M559" s="153"/>
      <c r="N559" s="199"/>
      <c r="O559" s="153"/>
      <c r="BA559" s="156"/>
      <c r="BB559" s="156"/>
      <c r="BC559" s="156"/>
      <c r="BD559" s="156"/>
    </row>
    <row r="560" spans="6:56" s="137" customFormat="1" x14ac:dyDescent="0.25">
      <c r="F560" s="152"/>
      <c r="J560" s="153"/>
      <c r="K560" s="153"/>
      <c r="L560" s="199"/>
      <c r="M560" s="153"/>
      <c r="N560" s="199"/>
      <c r="O560" s="153"/>
      <c r="BA560" s="156"/>
      <c r="BB560" s="156"/>
      <c r="BC560" s="156"/>
      <c r="BD560" s="156"/>
    </row>
    <row r="561" spans="6:56" s="137" customFormat="1" x14ac:dyDescent="0.25">
      <c r="F561" s="152"/>
      <c r="J561" s="153"/>
      <c r="K561" s="153"/>
      <c r="L561" s="199"/>
      <c r="M561" s="153"/>
      <c r="N561" s="199"/>
      <c r="O561" s="153"/>
      <c r="BA561" s="156"/>
      <c r="BB561" s="156"/>
      <c r="BC561" s="156"/>
      <c r="BD561" s="156"/>
    </row>
    <row r="562" spans="6:56" s="137" customFormat="1" x14ac:dyDescent="0.25">
      <c r="F562" s="152"/>
      <c r="J562" s="153"/>
      <c r="K562" s="153"/>
      <c r="L562" s="199"/>
      <c r="M562" s="153"/>
      <c r="N562" s="199"/>
      <c r="O562" s="153"/>
      <c r="BA562" s="156"/>
      <c r="BB562" s="156"/>
      <c r="BC562" s="156"/>
      <c r="BD562" s="156"/>
    </row>
    <row r="563" spans="6:56" s="137" customFormat="1" x14ac:dyDescent="0.25">
      <c r="F563" s="152"/>
      <c r="J563" s="153"/>
      <c r="K563" s="153"/>
      <c r="L563" s="199"/>
      <c r="M563" s="153"/>
      <c r="N563" s="199"/>
      <c r="O563" s="153"/>
      <c r="BA563" s="156"/>
      <c r="BB563" s="156"/>
      <c r="BC563" s="156"/>
      <c r="BD563" s="156"/>
    </row>
    <row r="564" spans="6:56" s="137" customFormat="1" x14ac:dyDescent="0.25">
      <c r="F564" s="152"/>
      <c r="J564" s="153"/>
      <c r="K564" s="153"/>
      <c r="L564" s="199"/>
      <c r="M564" s="153"/>
      <c r="N564" s="199"/>
      <c r="O564" s="153"/>
      <c r="BA564" s="156"/>
      <c r="BB564" s="156"/>
      <c r="BC564" s="156"/>
      <c r="BD564" s="156"/>
    </row>
    <row r="565" spans="6:56" s="137" customFormat="1" x14ac:dyDescent="0.25">
      <c r="F565" s="152"/>
      <c r="J565" s="153"/>
      <c r="K565" s="153"/>
      <c r="L565" s="199"/>
      <c r="M565" s="153"/>
      <c r="N565" s="199"/>
      <c r="O565" s="153"/>
      <c r="BA565" s="156"/>
      <c r="BB565" s="156"/>
      <c r="BC565" s="156"/>
      <c r="BD565" s="156"/>
    </row>
    <row r="566" spans="6:56" s="137" customFormat="1" x14ac:dyDescent="0.25">
      <c r="F566" s="152"/>
      <c r="J566" s="153"/>
      <c r="K566" s="153"/>
      <c r="L566" s="199"/>
      <c r="M566" s="153"/>
      <c r="N566" s="199"/>
      <c r="O566" s="153"/>
      <c r="BA566" s="156"/>
      <c r="BB566" s="156"/>
      <c r="BC566" s="156"/>
      <c r="BD566" s="156"/>
    </row>
    <row r="567" spans="6:56" s="137" customFormat="1" x14ac:dyDescent="0.25">
      <c r="F567" s="152"/>
      <c r="J567" s="153"/>
      <c r="K567" s="153"/>
      <c r="L567" s="199"/>
      <c r="M567" s="153"/>
      <c r="N567" s="199"/>
      <c r="O567" s="153"/>
      <c r="BA567" s="156"/>
      <c r="BB567" s="156"/>
      <c r="BC567" s="156"/>
      <c r="BD567" s="156"/>
    </row>
    <row r="568" spans="6:56" s="137" customFormat="1" x14ac:dyDescent="0.25">
      <c r="F568" s="152"/>
      <c r="J568" s="153"/>
      <c r="K568" s="153"/>
      <c r="L568" s="199"/>
      <c r="M568" s="153"/>
      <c r="N568" s="199"/>
      <c r="O568" s="153"/>
      <c r="BA568" s="156"/>
      <c r="BB568" s="156"/>
      <c r="BC568" s="156"/>
      <c r="BD568" s="156"/>
    </row>
    <row r="569" spans="6:56" s="137" customFormat="1" x14ac:dyDescent="0.25">
      <c r="F569" s="152"/>
      <c r="J569" s="153"/>
      <c r="K569" s="153"/>
      <c r="L569" s="199"/>
      <c r="M569" s="153"/>
      <c r="N569" s="199"/>
      <c r="O569" s="153"/>
      <c r="BA569" s="156"/>
      <c r="BB569" s="156"/>
      <c r="BC569" s="156"/>
      <c r="BD569" s="156"/>
    </row>
    <row r="570" spans="6:56" s="137" customFormat="1" x14ac:dyDescent="0.25">
      <c r="F570" s="152"/>
      <c r="J570" s="153"/>
      <c r="K570" s="153"/>
      <c r="L570" s="199"/>
      <c r="M570" s="153"/>
      <c r="N570" s="199"/>
      <c r="O570" s="153"/>
      <c r="BA570" s="156"/>
      <c r="BB570" s="156"/>
      <c r="BC570" s="156"/>
      <c r="BD570" s="156"/>
    </row>
    <row r="571" spans="6:56" s="137" customFormat="1" x14ac:dyDescent="0.25">
      <c r="F571" s="152"/>
      <c r="J571" s="153"/>
      <c r="K571" s="153"/>
      <c r="L571" s="199"/>
      <c r="M571" s="153"/>
      <c r="N571" s="199"/>
      <c r="O571" s="153"/>
      <c r="BA571" s="156"/>
      <c r="BB571" s="156"/>
      <c r="BC571" s="156"/>
      <c r="BD571" s="156"/>
    </row>
    <row r="572" spans="6:56" s="137" customFormat="1" x14ac:dyDescent="0.25">
      <c r="F572" s="152"/>
      <c r="J572" s="153"/>
      <c r="K572" s="153"/>
      <c r="L572" s="199"/>
      <c r="M572" s="153"/>
      <c r="N572" s="199"/>
      <c r="O572" s="153"/>
      <c r="BA572" s="156"/>
      <c r="BB572" s="156"/>
      <c r="BC572" s="156"/>
      <c r="BD572" s="156"/>
    </row>
    <row r="573" spans="6:56" s="137" customFormat="1" x14ac:dyDescent="0.25">
      <c r="F573" s="152"/>
      <c r="J573" s="153"/>
      <c r="K573" s="153"/>
      <c r="L573" s="199"/>
      <c r="M573" s="153"/>
      <c r="N573" s="199"/>
      <c r="O573" s="153"/>
      <c r="BA573" s="156"/>
      <c r="BB573" s="156"/>
      <c r="BC573" s="156"/>
      <c r="BD573" s="156"/>
    </row>
    <row r="574" spans="6:56" s="137" customFormat="1" x14ac:dyDescent="0.25">
      <c r="F574" s="152"/>
      <c r="J574" s="153"/>
      <c r="K574" s="153"/>
      <c r="L574" s="199"/>
      <c r="M574" s="153"/>
      <c r="N574" s="199"/>
      <c r="O574" s="153"/>
      <c r="BA574" s="156"/>
      <c r="BB574" s="156"/>
      <c r="BC574" s="156"/>
      <c r="BD574" s="156"/>
    </row>
    <row r="575" spans="6:56" s="137" customFormat="1" x14ac:dyDescent="0.25">
      <c r="F575" s="152"/>
      <c r="J575" s="153"/>
      <c r="K575" s="153"/>
      <c r="L575" s="199"/>
      <c r="M575" s="153"/>
      <c r="N575" s="199"/>
      <c r="O575" s="153"/>
      <c r="BA575" s="156"/>
      <c r="BB575" s="156"/>
      <c r="BC575" s="156"/>
      <c r="BD575" s="156"/>
    </row>
    <row r="576" spans="6:56" s="137" customFormat="1" x14ac:dyDescent="0.25">
      <c r="F576" s="152"/>
      <c r="J576" s="153"/>
      <c r="K576" s="153"/>
      <c r="L576" s="199"/>
      <c r="M576" s="153"/>
      <c r="N576" s="199"/>
      <c r="O576" s="153"/>
      <c r="BA576" s="156"/>
      <c r="BB576" s="156"/>
      <c r="BC576" s="156"/>
      <c r="BD576" s="156"/>
    </row>
    <row r="577" spans="6:56" s="137" customFormat="1" x14ac:dyDescent="0.25">
      <c r="F577" s="152"/>
      <c r="J577" s="153"/>
      <c r="K577" s="153"/>
      <c r="L577" s="199"/>
      <c r="M577" s="153"/>
      <c r="N577" s="199"/>
      <c r="O577" s="153"/>
      <c r="BA577" s="156"/>
      <c r="BB577" s="156"/>
      <c r="BC577" s="156"/>
      <c r="BD577" s="156"/>
    </row>
    <row r="578" spans="6:56" s="137" customFormat="1" x14ac:dyDescent="0.25">
      <c r="F578" s="152"/>
      <c r="J578" s="153"/>
      <c r="K578" s="153"/>
      <c r="L578" s="199"/>
      <c r="M578" s="153"/>
      <c r="N578" s="199"/>
      <c r="O578" s="153"/>
      <c r="BA578" s="156"/>
      <c r="BB578" s="156"/>
      <c r="BC578" s="156"/>
      <c r="BD578" s="156"/>
    </row>
    <row r="579" spans="6:56" s="137" customFormat="1" x14ac:dyDescent="0.25">
      <c r="F579" s="152"/>
      <c r="J579" s="153"/>
      <c r="K579" s="153"/>
      <c r="L579" s="199"/>
      <c r="M579" s="153"/>
      <c r="N579" s="199"/>
      <c r="O579" s="153"/>
      <c r="BA579" s="156"/>
      <c r="BB579" s="156"/>
      <c r="BC579" s="156"/>
      <c r="BD579" s="156"/>
    </row>
    <row r="580" spans="6:56" s="137" customFormat="1" x14ac:dyDescent="0.25">
      <c r="F580" s="152"/>
      <c r="J580" s="153"/>
      <c r="K580" s="153"/>
      <c r="L580" s="199"/>
      <c r="M580" s="153"/>
      <c r="N580" s="199"/>
      <c r="O580" s="153"/>
      <c r="BA580" s="156"/>
      <c r="BB580" s="156"/>
      <c r="BC580" s="156"/>
      <c r="BD580" s="156"/>
    </row>
    <row r="581" spans="6:56" s="137" customFormat="1" x14ac:dyDescent="0.25">
      <c r="F581" s="152"/>
      <c r="J581" s="153"/>
      <c r="K581" s="153"/>
      <c r="L581" s="199"/>
      <c r="M581" s="153"/>
      <c r="N581" s="199"/>
      <c r="O581" s="153"/>
      <c r="BA581" s="156"/>
      <c r="BB581" s="156"/>
      <c r="BC581" s="156"/>
      <c r="BD581" s="156"/>
    </row>
    <row r="582" spans="6:56" s="137" customFormat="1" x14ac:dyDescent="0.25">
      <c r="F582" s="152"/>
      <c r="J582" s="153"/>
      <c r="K582" s="153"/>
      <c r="L582" s="199"/>
      <c r="M582" s="153"/>
      <c r="N582" s="199"/>
      <c r="O582" s="153"/>
      <c r="BA582" s="156"/>
      <c r="BB582" s="156"/>
      <c r="BC582" s="156"/>
      <c r="BD582" s="156"/>
    </row>
    <row r="583" spans="6:56" s="137" customFormat="1" x14ac:dyDescent="0.25">
      <c r="F583" s="152"/>
      <c r="J583" s="153"/>
      <c r="K583" s="153"/>
      <c r="L583" s="199"/>
      <c r="M583" s="153"/>
      <c r="N583" s="199"/>
      <c r="O583" s="153"/>
      <c r="BA583" s="156"/>
      <c r="BB583" s="156"/>
      <c r="BC583" s="156"/>
      <c r="BD583" s="156"/>
    </row>
    <row r="584" spans="6:56" s="137" customFormat="1" x14ac:dyDescent="0.25">
      <c r="F584" s="152"/>
      <c r="J584" s="153"/>
      <c r="K584" s="153"/>
      <c r="L584" s="199"/>
      <c r="M584" s="153"/>
      <c r="N584" s="199"/>
      <c r="O584" s="153"/>
      <c r="BA584" s="156"/>
      <c r="BB584" s="156"/>
      <c r="BC584" s="156"/>
      <c r="BD584" s="156"/>
    </row>
    <row r="585" spans="6:56" s="137" customFormat="1" x14ac:dyDescent="0.25">
      <c r="F585" s="152"/>
      <c r="J585" s="153"/>
      <c r="K585" s="153"/>
      <c r="L585" s="199"/>
      <c r="M585" s="153"/>
      <c r="N585" s="199"/>
      <c r="O585" s="153"/>
      <c r="BA585" s="156"/>
      <c r="BB585" s="156"/>
      <c r="BC585" s="156"/>
      <c r="BD585" s="156"/>
    </row>
    <row r="586" spans="6:56" s="137" customFormat="1" x14ac:dyDescent="0.25">
      <c r="F586" s="152"/>
      <c r="J586" s="153"/>
      <c r="K586" s="153"/>
      <c r="L586" s="199"/>
      <c r="M586" s="153"/>
      <c r="N586" s="199"/>
      <c r="O586" s="153"/>
      <c r="BA586" s="156"/>
      <c r="BB586" s="156"/>
      <c r="BC586" s="156"/>
      <c r="BD586" s="156"/>
    </row>
    <row r="587" spans="6:56" s="137" customFormat="1" x14ac:dyDescent="0.25">
      <c r="F587" s="152"/>
      <c r="J587" s="153"/>
      <c r="K587" s="153"/>
      <c r="L587" s="199"/>
      <c r="M587" s="153"/>
      <c r="N587" s="199"/>
      <c r="O587" s="153"/>
      <c r="BA587" s="156"/>
      <c r="BB587" s="156"/>
      <c r="BC587" s="156"/>
      <c r="BD587" s="156"/>
    </row>
    <row r="588" spans="6:56" s="137" customFormat="1" x14ac:dyDescent="0.25">
      <c r="F588" s="152"/>
      <c r="J588" s="153"/>
      <c r="K588" s="153"/>
      <c r="L588" s="199"/>
      <c r="M588" s="153"/>
      <c r="N588" s="199"/>
      <c r="O588" s="153"/>
      <c r="BA588" s="156"/>
      <c r="BB588" s="156"/>
      <c r="BC588" s="156"/>
      <c r="BD588" s="156"/>
    </row>
    <row r="589" spans="6:56" s="137" customFormat="1" x14ac:dyDescent="0.25">
      <c r="F589" s="152"/>
      <c r="J589" s="153"/>
      <c r="K589" s="153"/>
      <c r="L589" s="199"/>
      <c r="M589" s="153"/>
      <c r="N589" s="199"/>
      <c r="O589" s="153"/>
      <c r="BA589" s="156"/>
      <c r="BB589" s="156"/>
      <c r="BC589" s="156"/>
      <c r="BD589" s="156"/>
    </row>
    <row r="590" spans="6:56" s="137" customFormat="1" x14ac:dyDescent="0.25">
      <c r="F590" s="152"/>
      <c r="J590" s="153"/>
      <c r="K590" s="153"/>
      <c r="L590" s="199"/>
      <c r="M590" s="153"/>
      <c r="N590" s="199"/>
      <c r="O590" s="153"/>
      <c r="BA590" s="156"/>
      <c r="BB590" s="156"/>
      <c r="BC590" s="156"/>
      <c r="BD590" s="156"/>
    </row>
    <row r="591" spans="6:56" s="137" customFormat="1" x14ac:dyDescent="0.25">
      <c r="F591" s="152"/>
      <c r="J591" s="153"/>
      <c r="K591" s="153"/>
      <c r="L591" s="199"/>
      <c r="M591" s="153"/>
      <c r="N591" s="199"/>
      <c r="O591" s="153"/>
      <c r="BA591" s="156"/>
      <c r="BB591" s="156"/>
      <c r="BC591" s="156"/>
      <c r="BD591" s="156"/>
    </row>
    <row r="592" spans="6:56" s="137" customFormat="1" x14ac:dyDescent="0.25">
      <c r="F592" s="152"/>
      <c r="J592" s="153"/>
      <c r="K592" s="153"/>
      <c r="L592" s="199"/>
      <c r="M592" s="153"/>
      <c r="N592" s="199"/>
      <c r="O592" s="153"/>
      <c r="BA592" s="156"/>
      <c r="BB592" s="156"/>
      <c r="BC592" s="156"/>
      <c r="BD592" s="156"/>
    </row>
    <row r="593" spans="6:56" s="137" customFormat="1" x14ac:dyDescent="0.25">
      <c r="F593" s="152"/>
      <c r="J593" s="153"/>
      <c r="K593" s="153"/>
      <c r="L593" s="199"/>
      <c r="M593" s="153"/>
      <c r="N593" s="199"/>
      <c r="O593" s="153"/>
      <c r="BA593" s="156"/>
      <c r="BB593" s="156"/>
      <c r="BC593" s="156"/>
      <c r="BD593" s="156"/>
    </row>
    <row r="594" spans="6:56" s="137" customFormat="1" x14ac:dyDescent="0.25">
      <c r="F594" s="152"/>
      <c r="J594" s="153"/>
      <c r="K594" s="153"/>
      <c r="L594" s="199"/>
      <c r="M594" s="153"/>
      <c r="N594" s="199"/>
      <c r="O594" s="153"/>
      <c r="BA594" s="156"/>
      <c r="BB594" s="156"/>
      <c r="BC594" s="156"/>
      <c r="BD594" s="156"/>
    </row>
    <row r="595" spans="6:56" s="137" customFormat="1" x14ac:dyDescent="0.25">
      <c r="F595" s="152"/>
      <c r="J595" s="153"/>
      <c r="K595" s="153"/>
      <c r="L595" s="199"/>
      <c r="M595" s="153"/>
      <c r="N595" s="199"/>
      <c r="O595" s="153"/>
      <c r="BA595" s="156"/>
      <c r="BB595" s="156"/>
      <c r="BC595" s="156"/>
      <c r="BD595" s="156"/>
    </row>
    <row r="596" spans="6:56" s="137" customFormat="1" x14ac:dyDescent="0.25">
      <c r="F596" s="152"/>
      <c r="J596" s="153"/>
      <c r="K596" s="153"/>
      <c r="L596" s="199"/>
      <c r="M596" s="153"/>
      <c r="N596" s="199"/>
      <c r="O596" s="153"/>
      <c r="BA596" s="156"/>
      <c r="BB596" s="156"/>
      <c r="BC596" s="156"/>
      <c r="BD596" s="156"/>
    </row>
    <row r="597" spans="6:56" s="137" customFormat="1" x14ac:dyDescent="0.25">
      <c r="F597" s="152"/>
      <c r="J597" s="153"/>
      <c r="K597" s="153"/>
      <c r="L597" s="199"/>
      <c r="M597" s="153"/>
      <c r="N597" s="199"/>
      <c r="O597" s="153"/>
      <c r="BA597" s="156"/>
      <c r="BB597" s="156"/>
      <c r="BC597" s="156"/>
      <c r="BD597" s="156"/>
    </row>
    <row r="598" spans="6:56" s="137" customFormat="1" x14ac:dyDescent="0.25">
      <c r="F598" s="152"/>
      <c r="J598" s="153"/>
      <c r="K598" s="153"/>
      <c r="L598" s="199"/>
      <c r="M598" s="153"/>
      <c r="N598" s="199"/>
      <c r="O598" s="153"/>
      <c r="BA598" s="156"/>
      <c r="BB598" s="156"/>
      <c r="BC598" s="156"/>
      <c r="BD598" s="156"/>
    </row>
    <row r="599" spans="6:56" s="137" customFormat="1" x14ac:dyDescent="0.25">
      <c r="F599" s="152"/>
      <c r="J599" s="153"/>
      <c r="K599" s="153"/>
      <c r="L599" s="199"/>
      <c r="M599" s="153"/>
      <c r="N599" s="199"/>
      <c r="O599" s="153"/>
      <c r="BA599" s="156"/>
      <c r="BB599" s="156"/>
      <c r="BC599" s="156"/>
      <c r="BD599" s="156"/>
    </row>
    <row r="600" spans="6:56" s="137" customFormat="1" x14ac:dyDescent="0.25">
      <c r="F600" s="152"/>
      <c r="J600" s="153"/>
      <c r="K600" s="153"/>
      <c r="L600" s="199"/>
      <c r="M600" s="153"/>
      <c r="N600" s="199"/>
      <c r="O600" s="153"/>
      <c r="BA600" s="156"/>
      <c r="BB600" s="156"/>
      <c r="BC600" s="156"/>
      <c r="BD600" s="156"/>
    </row>
    <row r="601" spans="6:56" s="137" customFormat="1" x14ac:dyDescent="0.25">
      <c r="F601" s="152"/>
      <c r="J601" s="153"/>
      <c r="K601" s="153"/>
      <c r="L601" s="199"/>
      <c r="M601" s="153"/>
      <c r="N601" s="199"/>
      <c r="O601" s="153"/>
      <c r="BA601" s="156"/>
      <c r="BB601" s="156"/>
      <c r="BC601" s="156"/>
      <c r="BD601" s="156"/>
    </row>
    <row r="602" spans="6:56" s="137" customFormat="1" x14ac:dyDescent="0.25">
      <c r="F602" s="152"/>
      <c r="J602" s="153"/>
      <c r="K602" s="153"/>
      <c r="L602" s="199"/>
      <c r="M602" s="153"/>
      <c r="N602" s="199"/>
      <c r="O602" s="153"/>
      <c r="BA602" s="156"/>
      <c r="BB602" s="156"/>
      <c r="BC602" s="156"/>
      <c r="BD602" s="156"/>
    </row>
    <row r="603" spans="6:56" s="137" customFormat="1" x14ac:dyDescent="0.25">
      <c r="F603" s="152"/>
      <c r="J603" s="153"/>
      <c r="K603" s="153"/>
      <c r="L603" s="199"/>
      <c r="M603" s="153"/>
      <c r="N603" s="199"/>
      <c r="O603" s="153"/>
      <c r="BA603" s="156"/>
      <c r="BB603" s="156"/>
      <c r="BC603" s="156"/>
      <c r="BD603" s="156"/>
    </row>
    <row r="604" spans="6:56" s="137" customFormat="1" x14ac:dyDescent="0.25">
      <c r="F604" s="152"/>
      <c r="J604" s="153"/>
      <c r="K604" s="153"/>
      <c r="L604" s="199"/>
      <c r="M604" s="153"/>
      <c r="N604" s="199"/>
      <c r="O604" s="153"/>
      <c r="BA604" s="156"/>
      <c r="BB604" s="156"/>
      <c r="BC604" s="156"/>
      <c r="BD604" s="156"/>
    </row>
    <row r="605" spans="6:56" s="137" customFormat="1" x14ac:dyDescent="0.25">
      <c r="F605" s="152"/>
      <c r="J605" s="153"/>
      <c r="K605" s="153"/>
      <c r="L605" s="199"/>
      <c r="M605" s="153"/>
      <c r="N605" s="199"/>
      <c r="O605" s="153"/>
      <c r="BA605" s="156"/>
      <c r="BB605" s="156"/>
      <c r="BC605" s="156"/>
      <c r="BD605" s="156"/>
    </row>
    <row r="606" spans="6:56" s="137" customFormat="1" x14ac:dyDescent="0.25">
      <c r="F606" s="152"/>
      <c r="J606" s="153"/>
      <c r="K606" s="153"/>
      <c r="L606" s="199"/>
      <c r="M606" s="153"/>
      <c r="N606" s="199"/>
      <c r="O606" s="153"/>
      <c r="BA606" s="156"/>
      <c r="BB606" s="156"/>
      <c r="BC606" s="156"/>
      <c r="BD606" s="156"/>
    </row>
    <row r="607" spans="6:56" s="137" customFormat="1" x14ac:dyDescent="0.25">
      <c r="F607" s="152"/>
      <c r="J607" s="153"/>
      <c r="K607" s="153"/>
      <c r="L607" s="199"/>
      <c r="M607" s="153"/>
      <c r="N607" s="199"/>
      <c r="O607" s="153"/>
      <c r="BA607" s="156"/>
      <c r="BB607" s="156"/>
      <c r="BC607" s="156"/>
      <c r="BD607" s="156"/>
    </row>
    <row r="608" spans="6:56" s="137" customFormat="1" x14ac:dyDescent="0.25">
      <c r="F608" s="152"/>
      <c r="J608" s="153"/>
      <c r="K608" s="153"/>
      <c r="L608" s="199"/>
      <c r="M608" s="153"/>
      <c r="N608" s="199"/>
      <c r="O608" s="153"/>
      <c r="BA608" s="156"/>
      <c r="BB608" s="156"/>
      <c r="BC608" s="156"/>
      <c r="BD608" s="156"/>
    </row>
    <row r="609" spans="6:56" s="137" customFormat="1" x14ac:dyDescent="0.25">
      <c r="F609" s="152"/>
      <c r="J609" s="153"/>
      <c r="K609" s="153"/>
      <c r="L609" s="199"/>
      <c r="M609" s="153"/>
      <c r="N609" s="199"/>
      <c r="O609" s="153"/>
      <c r="BA609" s="156"/>
      <c r="BB609" s="156"/>
      <c r="BC609" s="156"/>
      <c r="BD609" s="156"/>
    </row>
    <row r="610" spans="6:56" s="137" customFormat="1" x14ac:dyDescent="0.25">
      <c r="F610" s="152"/>
      <c r="J610" s="153"/>
      <c r="K610" s="153"/>
      <c r="L610" s="199"/>
      <c r="M610" s="153"/>
      <c r="N610" s="199"/>
      <c r="O610" s="153"/>
      <c r="BA610" s="156"/>
      <c r="BB610" s="156"/>
      <c r="BC610" s="156"/>
      <c r="BD610" s="156"/>
    </row>
    <row r="611" spans="6:56" s="137" customFormat="1" x14ac:dyDescent="0.25">
      <c r="F611" s="152"/>
      <c r="J611" s="153"/>
      <c r="K611" s="153"/>
      <c r="L611" s="199"/>
      <c r="M611" s="153"/>
      <c r="N611" s="199"/>
      <c r="O611" s="153"/>
      <c r="BA611" s="156"/>
      <c r="BB611" s="156"/>
      <c r="BC611" s="156"/>
      <c r="BD611" s="156"/>
    </row>
    <row r="612" spans="6:56" s="137" customFormat="1" x14ac:dyDescent="0.25">
      <c r="F612" s="152"/>
      <c r="J612" s="153"/>
      <c r="K612" s="153"/>
      <c r="L612" s="199"/>
      <c r="M612" s="153"/>
      <c r="N612" s="199"/>
      <c r="O612" s="153"/>
      <c r="BA612" s="156"/>
      <c r="BB612" s="156"/>
      <c r="BC612" s="156"/>
      <c r="BD612" s="156"/>
    </row>
    <row r="613" spans="6:56" s="137" customFormat="1" x14ac:dyDescent="0.25">
      <c r="F613" s="152"/>
      <c r="J613" s="153"/>
      <c r="K613" s="153"/>
      <c r="L613" s="199"/>
      <c r="M613" s="153"/>
      <c r="N613" s="199"/>
      <c r="O613" s="153"/>
      <c r="BA613" s="156"/>
      <c r="BB613" s="156"/>
      <c r="BC613" s="156"/>
      <c r="BD613" s="156"/>
    </row>
    <row r="614" spans="6:56" s="137" customFormat="1" x14ac:dyDescent="0.25">
      <c r="F614" s="152"/>
      <c r="J614" s="153"/>
      <c r="K614" s="153"/>
      <c r="L614" s="199"/>
      <c r="M614" s="153"/>
      <c r="N614" s="199"/>
      <c r="O614" s="153"/>
      <c r="BA614" s="156"/>
      <c r="BB614" s="156"/>
      <c r="BC614" s="156"/>
      <c r="BD614" s="156"/>
    </row>
    <row r="615" spans="6:56" s="137" customFormat="1" x14ac:dyDescent="0.25">
      <c r="F615" s="152"/>
      <c r="J615" s="153"/>
      <c r="K615" s="153"/>
      <c r="L615" s="199"/>
      <c r="M615" s="153"/>
      <c r="N615" s="199"/>
      <c r="O615" s="153"/>
      <c r="BA615" s="156"/>
      <c r="BB615" s="156"/>
      <c r="BC615" s="156"/>
      <c r="BD615" s="156"/>
    </row>
    <row r="616" spans="6:56" s="137" customFormat="1" x14ac:dyDescent="0.25">
      <c r="F616" s="152"/>
      <c r="J616" s="153"/>
      <c r="K616" s="153"/>
      <c r="L616" s="199"/>
      <c r="M616" s="153"/>
      <c r="N616" s="199"/>
      <c r="O616" s="153"/>
      <c r="BA616" s="156"/>
      <c r="BB616" s="156"/>
      <c r="BC616" s="156"/>
      <c r="BD616" s="156"/>
    </row>
    <row r="617" spans="6:56" s="137" customFormat="1" x14ac:dyDescent="0.25">
      <c r="F617" s="152"/>
      <c r="J617" s="153"/>
      <c r="K617" s="153"/>
      <c r="L617" s="199"/>
      <c r="M617" s="153"/>
      <c r="N617" s="199"/>
      <c r="O617" s="153"/>
      <c r="BA617" s="156"/>
      <c r="BB617" s="156"/>
      <c r="BC617" s="156"/>
      <c r="BD617" s="156"/>
    </row>
    <row r="618" spans="6:56" s="137" customFormat="1" x14ac:dyDescent="0.25">
      <c r="F618" s="152"/>
      <c r="J618" s="153"/>
      <c r="K618" s="153"/>
      <c r="L618" s="199"/>
      <c r="M618" s="153"/>
      <c r="N618" s="199"/>
      <c r="O618" s="153"/>
      <c r="BA618" s="156"/>
      <c r="BB618" s="156"/>
      <c r="BC618" s="156"/>
      <c r="BD618" s="156"/>
    </row>
    <row r="619" spans="6:56" s="137" customFormat="1" x14ac:dyDescent="0.25">
      <c r="F619" s="152"/>
      <c r="J619" s="153"/>
      <c r="K619" s="153"/>
      <c r="L619" s="199"/>
      <c r="M619" s="153"/>
      <c r="N619" s="199"/>
      <c r="O619" s="153"/>
      <c r="BA619" s="156"/>
      <c r="BB619" s="156"/>
      <c r="BC619" s="156"/>
      <c r="BD619" s="156"/>
    </row>
    <row r="620" spans="6:56" s="137" customFormat="1" x14ac:dyDescent="0.25">
      <c r="F620" s="152"/>
      <c r="J620" s="153"/>
      <c r="K620" s="153"/>
      <c r="L620" s="199"/>
      <c r="M620" s="153"/>
      <c r="N620" s="199"/>
      <c r="O620" s="153"/>
      <c r="BA620" s="156"/>
      <c r="BB620" s="156"/>
      <c r="BC620" s="156"/>
      <c r="BD620" s="156"/>
    </row>
    <row r="621" spans="6:56" s="137" customFormat="1" x14ac:dyDescent="0.25">
      <c r="F621" s="152"/>
      <c r="J621" s="153"/>
      <c r="K621" s="153"/>
      <c r="L621" s="199"/>
      <c r="M621" s="153"/>
      <c r="N621" s="199"/>
      <c r="O621" s="153"/>
      <c r="BA621" s="156"/>
      <c r="BB621" s="156"/>
      <c r="BC621" s="156"/>
      <c r="BD621" s="156"/>
    </row>
    <row r="622" spans="6:56" s="137" customFormat="1" x14ac:dyDescent="0.25">
      <c r="F622" s="152"/>
      <c r="J622" s="153"/>
      <c r="K622" s="153"/>
      <c r="L622" s="199"/>
      <c r="M622" s="153"/>
      <c r="N622" s="199"/>
      <c r="O622" s="153"/>
      <c r="BA622" s="156"/>
      <c r="BB622" s="156"/>
      <c r="BC622" s="156"/>
      <c r="BD622" s="156"/>
    </row>
    <row r="623" spans="6:56" s="137" customFormat="1" x14ac:dyDescent="0.25">
      <c r="F623" s="152"/>
      <c r="J623" s="153"/>
      <c r="K623" s="153"/>
      <c r="L623" s="199"/>
      <c r="M623" s="153"/>
      <c r="N623" s="199"/>
      <c r="O623" s="153"/>
      <c r="BA623" s="156"/>
      <c r="BB623" s="156"/>
      <c r="BC623" s="156"/>
      <c r="BD623" s="156"/>
    </row>
    <row r="624" spans="6:56" s="137" customFormat="1" x14ac:dyDescent="0.25">
      <c r="F624" s="152"/>
      <c r="J624" s="153"/>
      <c r="K624" s="153"/>
      <c r="L624" s="199"/>
      <c r="M624" s="153"/>
      <c r="N624" s="199"/>
      <c r="O624" s="153"/>
      <c r="BA624" s="156"/>
      <c r="BB624" s="156"/>
      <c r="BC624" s="156"/>
      <c r="BD624" s="156"/>
    </row>
    <row r="625" spans="6:56" s="137" customFormat="1" x14ac:dyDescent="0.25">
      <c r="F625" s="152"/>
      <c r="J625" s="153"/>
      <c r="K625" s="153"/>
      <c r="L625" s="199"/>
      <c r="M625" s="153"/>
      <c r="N625" s="199"/>
      <c r="O625" s="153"/>
      <c r="BA625" s="156"/>
      <c r="BB625" s="156"/>
      <c r="BC625" s="156"/>
      <c r="BD625" s="156"/>
    </row>
    <row r="626" spans="6:56" s="137" customFormat="1" x14ac:dyDescent="0.25">
      <c r="F626" s="152"/>
      <c r="J626" s="153"/>
      <c r="K626" s="153"/>
      <c r="L626" s="199"/>
      <c r="M626" s="153"/>
      <c r="N626" s="199"/>
      <c r="O626" s="153"/>
      <c r="BA626" s="156"/>
      <c r="BB626" s="156"/>
      <c r="BC626" s="156"/>
      <c r="BD626" s="156"/>
    </row>
    <row r="627" spans="6:56" s="137" customFormat="1" x14ac:dyDescent="0.25">
      <c r="F627" s="152"/>
      <c r="J627" s="153"/>
      <c r="K627" s="153"/>
      <c r="L627" s="199"/>
      <c r="M627" s="153"/>
      <c r="N627" s="199"/>
      <c r="O627" s="153"/>
      <c r="BA627" s="156"/>
      <c r="BB627" s="156"/>
      <c r="BC627" s="156"/>
      <c r="BD627" s="156"/>
    </row>
    <row r="628" spans="6:56" s="137" customFormat="1" x14ac:dyDescent="0.25">
      <c r="F628" s="152"/>
      <c r="J628" s="153"/>
      <c r="K628" s="153"/>
      <c r="L628" s="199"/>
      <c r="M628" s="153"/>
      <c r="N628" s="199"/>
      <c r="O628" s="153"/>
      <c r="BA628" s="156"/>
      <c r="BB628" s="156"/>
      <c r="BC628" s="156"/>
      <c r="BD628" s="156"/>
    </row>
    <row r="629" spans="6:56" s="137" customFormat="1" x14ac:dyDescent="0.25">
      <c r="F629" s="152"/>
      <c r="J629" s="153"/>
      <c r="K629" s="153"/>
      <c r="L629" s="199"/>
      <c r="M629" s="153"/>
      <c r="N629" s="199"/>
      <c r="O629" s="153"/>
      <c r="BA629" s="156"/>
      <c r="BB629" s="156"/>
      <c r="BC629" s="156"/>
      <c r="BD629" s="156"/>
    </row>
    <row r="630" spans="6:56" s="137" customFormat="1" x14ac:dyDescent="0.25">
      <c r="F630" s="152"/>
      <c r="J630" s="153"/>
      <c r="K630" s="153"/>
      <c r="L630" s="199"/>
      <c r="M630" s="153"/>
      <c r="N630" s="199"/>
      <c r="O630" s="153"/>
      <c r="BA630" s="156"/>
      <c r="BB630" s="156"/>
      <c r="BC630" s="156"/>
      <c r="BD630" s="156"/>
    </row>
    <row r="631" spans="6:56" s="137" customFormat="1" x14ac:dyDescent="0.25">
      <c r="F631" s="152"/>
      <c r="J631" s="153"/>
      <c r="K631" s="153"/>
      <c r="L631" s="199"/>
      <c r="M631" s="153"/>
      <c r="N631" s="199"/>
      <c r="O631" s="153"/>
      <c r="BA631" s="156"/>
      <c r="BB631" s="156"/>
      <c r="BC631" s="156"/>
      <c r="BD631" s="156"/>
    </row>
    <row r="632" spans="6:56" s="137" customFormat="1" x14ac:dyDescent="0.25">
      <c r="F632" s="152"/>
      <c r="J632" s="153"/>
      <c r="K632" s="153"/>
      <c r="L632" s="199"/>
      <c r="M632" s="153"/>
      <c r="N632" s="199"/>
      <c r="O632" s="153"/>
      <c r="BA632" s="156"/>
      <c r="BB632" s="156"/>
      <c r="BC632" s="156"/>
      <c r="BD632" s="156"/>
    </row>
    <row r="633" spans="6:56" s="137" customFormat="1" x14ac:dyDescent="0.25">
      <c r="F633" s="152"/>
      <c r="J633" s="153"/>
      <c r="K633" s="153"/>
      <c r="L633" s="199"/>
      <c r="M633" s="153"/>
      <c r="N633" s="199"/>
      <c r="O633" s="153"/>
      <c r="BA633" s="156"/>
      <c r="BB633" s="156"/>
      <c r="BC633" s="156"/>
      <c r="BD633" s="156"/>
    </row>
    <row r="634" spans="6:56" s="137" customFormat="1" x14ac:dyDescent="0.25">
      <c r="F634" s="152"/>
      <c r="J634" s="153"/>
      <c r="K634" s="153"/>
      <c r="L634" s="199"/>
      <c r="M634" s="153"/>
      <c r="N634" s="199"/>
      <c r="O634" s="153"/>
      <c r="BA634" s="156"/>
      <c r="BB634" s="156"/>
      <c r="BC634" s="156"/>
      <c r="BD634" s="156"/>
    </row>
    <row r="635" spans="6:56" s="137" customFormat="1" x14ac:dyDescent="0.25">
      <c r="F635" s="152"/>
      <c r="J635" s="153"/>
      <c r="K635" s="153"/>
      <c r="L635" s="199"/>
      <c r="M635" s="153"/>
      <c r="N635" s="199"/>
      <c r="O635" s="153"/>
      <c r="BA635" s="156"/>
      <c r="BB635" s="156"/>
      <c r="BC635" s="156"/>
      <c r="BD635" s="156"/>
    </row>
    <row r="636" spans="6:56" s="137" customFormat="1" x14ac:dyDescent="0.25">
      <c r="F636" s="152"/>
      <c r="J636" s="153"/>
      <c r="K636" s="153"/>
      <c r="L636" s="199"/>
      <c r="M636" s="153"/>
      <c r="N636" s="199"/>
      <c r="O636" s="153"/>
      <c r="BA636" s="156"/>
      <c r="BB636" s="156"/>
      <c r="BC636" s="156"/>
      <c r="BD636" s="156"/>
    </row>
    <row r="637" spans="6:56" s="137" customFormat="1" x14ac:dyDescent="0.25">
      <c r="F637" s="152"/>
      <c r="J637" s="153"/>
      <c r="K637" s="153"/>
      <c r="L637" s="199"/>
      <c r="M637" s="153"/>
      <c r="N637" s="199"/>
      <c r="O637" s="153"/>
      <c r="BA637" s="156"/>
      <c r="BB637" s="156"/>
      <c r="BC637" s="156"/>
      <c r="BD637" s="156"/>
    </row>
    <row r="638" spans="6:56" s="137" customFormat="1" x14ac:dyDescent="0.25">
      <c r="F638" s="152"/>
      <c r="J638" s="153"/>
      <c r="K638" s="153"/>
      <c r="L638" s="199"/>
      <c r="M638" s="153"/>
      <c r="N638" s="199"/>
      <c r="O638" s="153"/>
      <c r="BA638" s="156"/>
      <c r="BB638" s="156"/>
      <c r="BC638" s="156"/>
      <c r="BD638" s="156"/>
    </row>
    <row r="639" spans="6:56" s="137" customFormat="1" x14ac:dyDescent="0.25">
      <c r="F639" s="152"/>
      <c r="J639" s="153"/>
      <c r="K639" s="153"/>
      <c r="L639" s="199"/>
      <c r="M639" s="153"/>
      <c r="N639" s="199"/>
      <c r="O639" s="153"/>
      <c r="BA639" s="156"/>
      <c r="BB639" s="156"/>
      <c r="BC639" s="156"/>
      <c r="BD639" s="156"/>
    </row>
    <row r="640" spans="6:56" s="137" customFormat="1" x14ac:dyDescent="0.25">
      <c r="F640" s="152"/>
      <c r="J640" s="153"/>
      <c r="K640" s="153"/>
      <c r="L640" s="199"/>
      <c r="M640" s="153"/>
      <c r="N640" s="199"/>
      <c r="O640" s="153"/>
      <c r="BA640" s="156"/>
      <c r="BB640" s="156"/>
      <c r="BC640" s="156"/>
      <c r="BD640" s="156"/>
    </row>
    <row r="641" spans="6:56" s="137" customFormat="1" x14ac:dyDescent="0.25">
      <c r="F641" s="152"/>
      <c r="J641" s="153"/>
      <c r="K641" s="153"/>
      <c r="L641" s="199"/>
      <c r="M641" s="153"/>
      <c r="N641" s="199"/>
      <c r="O641" s="153"/>
      <c r="BA641" s="156"/>
      <c r="BB641" s="156"/>
      <c r="BC641" s="156"/>
      <c r="BD641" s="156"/>
    </row>
    <row r="642" spans="6:56" s="137" customFormat="1" x14ac:dyDescent="0.25">
      <c r="F642" s="152"/>
      <c r="J642" s="153"/>
      <c r="K642" s="153"/>
      <c r="L642" s="199"/>
      <c r="M642" s="153"/>
      <c r="N642" s="199"/>
      <c r="O642" s="153"/>
      <c r="BA642" s="156"/>
      <c r="BB642" s="156"/>
      <c r="BC642" s="156"/>
      <c r="BD642" s="156"/>
    </row>
    <row r="643" spans="6:56" s="137" customFormat="1" x14ac:dyDescent="0.25">
      <c r="F643" s="152"/>
      <c r="J643" s="153"/>
      <c r="K643" s="153"/>
      <c r="L643" s="199"/>
      <c r="M643" s="153"/>
      <c r="N643" s="199"/>
      <c r="O643" s="153"/>
      <c r="BA643" s="156"/>
      <c r="BB643" s="156"/>
      <c r="BC643" s="156"/>
      <c r="BD643" s="156"/>
    </row>
    <row r="644" spans="6:56" s="137" customFormat="1" x14ac:dyDescent="0.25">
      <c r="F644" s="152"/>
      <c r="J644" s="153"/>
      <c r="K644" s="153"/>
      <c r="L644" s="199"/>
      <c r="M644" s="153"/>
      <c r="N644" s="199"/>
      <c r="O644" s="153"/>
      <c r="BA644" s="156"/>
      <c r="BB644" s="156"/>
      <c r="BC644" s="156"/>
      <c r="BD644" s="156"/>
    </row>
    <row r="645" spans="6:56" s="137" customFormat="1" x14ac:dyDescent="0.25">
      <c r="F645" s="152"/>
      <c r="J645" s="153"/>
      <c r="K645" s="153"/>
      <c r="L645" s="199"/>
      <c r="M645" s="153"/>
      <c r="N645" s="199"/>
      <c r="O645" s="153"/>
      <c r="BA645" s="156"/>
      <c r="BB645" s="156"/>
      <c r="BC645" s="156"/>
      <c r="BD645" s="156"/>
    </row>
    <row r="646" spans="6:56" s="137" customFormat="1" x14ac:dyDescent="0.25">
      <c r="F646" s="152"/>
      <c r="J646" s="153"/>
      <c r="K646" s="153"/>
      <c r="L646" s="199"/>
      <c r="M646" s="153"/>
      <c r="N646" s="199"/>
      <c r="O646" s="153"/>
      <c r="BA646" s="156"/>
      <c r="BB646" s="156"/>
      <c r="BC646" s="156"/>
      <c r="BD646" s="156"/>
    </row>
    <row r="647" spans="6:56" s="137" customFormat="1" x14ac:dyDescent="0.25">
      <c r="F647" s="152"/>
      <c r="J647" s="153"/>
      <c r="K647" s="153"/>
      <c r="L647" s="199"/>
      <c r="M647" s="153"/>
      <c r="N647" s="199"/>
      <c r="O647" s="153"/>
      <c r="BA647" s="156"/>
      <c r="BB647" s="156"/>
      <c r="BC647" s="156"/>
      <c r="BD647" s="156"/>
    </row>
    <row r="648" spans="6:56" s="137" customFormat="1" x14ac:dyDescent="0.25">
      <c r="F648" s="152"/>
      <c r="J648" s="153"/>
      <c r="K648" s="153"/>
      <c r="L648" s="199"/>
      <c r="M648" s="153"/>
      <c r="N648" s="199"/>
      <c r="O648" s="153"/>
      <c r="BA648" s="156"/>
      <c r="BB648" s="156"/>
      <c r="BC648" s="156"/>
      <c r="BD648" s="156"/>
    </row>
    <row r="649" spans="6:56" s="137" customFormat="1" x14ac:dyDescent="0.25">
      <c r="F649" s="152"/>
      <c r="J649" s="153"/>
      <c r="K649" s="153"/>
      <c r="L649" s="199"/>
      <c r="M649" s="153"/>
      <c r="N649" s="199"/>
      <c r="O649" s="153"/>
      <c r="BA649" s="156"/>
      <c r="BB649" s="156"/>
      <c r="BC649" s="156"/>
      <c r="BD649" s="156"/>
    </row>
    <row r="650" spans="6:56" s="137" customFormat="1" x14ac:dyDescent="0.25">
      <c r="F650" s="152"/>
      <c r="J650" s="153"/>
      <c r="K650" s="153"/>
      <c r="L650" s="199"/>
      <c r="M650" s="153"/>
      <c r="N650" s="199"/>
      <c r="O650" s="153"/>
      <c r="BA650" s="156"/>
      <c r="BB650" s="156"/>
      <c r="BC650" s="156"/>
      <c r="BD650" s="156"/>
    </row>
    <row r="651" spans="6:56" s="137" customFormat="1" x14ac:dyDescent="0.25">
      <c r="F651" s="152"/>
      <c r="J651" s="153"/>
      <c r="K651" s="153"/>
      <c r="L651" s="199"/>
      <c r="M651" s="153"/>
      <c r="N651" s="199"/>
      <c r="O651" s="153"/>
      <c r="BA651" s="156"/>
      <c r="BB651" s="156"/>
      <c r="BC651" s="156"/>
      <c r="BD651" s="156"/>
    </row>
    <row r="652" spans="6:56" s="137" customFormat="1" x14ac:dyDescent="0.25">
      <c r="F652" s="152"/>
      <c r="J652" s="153"/>
      <c r="K652" s="153"/>
      <c r="L652" s="199"/>
      <c r="M652" s="153"/>
      <c r="N652" s="199"/>
      <c r="O652" s="153"/>
      <c r="BA652" s="156"/>
      <c r="BB652" s="156"/>
      <c r="BC652" s="156"/>
      <c r="BD652" s="156"/>
    </row>
    <row r="653" spans="6:56" s="137" customFormat="1" x14ac:dyDescent="0.25">
      <c r="F653" s="152"/>
      <c r="J653" s="153"/>
      <c r="K653" s="153"/>
      <c r="L653" s="199"/>
      <c r="M653" s="153"/>
      <c r="N653" s="199"/>
      <c r="O653" s="153"/>
      <c r="BA653" s="156"/>
      <c r="BB653" s="156"/>
      <c r="BC653" s="156"/>
      <c r="BD653" s="156"/>
    </row>
    <row r="654" spans="6:56" s="137" customFormat="1" x14ac:dyDescent="0.25">
      <c r="F654" s="152"/>
      <c r="J654" s="153"/>
      <c r="K654" s="153"/>
      <c r="L654" s="199"/>
      <c r="M654" s="153"/>
      <c r="N654" s="199"/>
      <c r="O654" s="153"/>
      <c r="BA654" s="156"/>
      <c r="BB654" s="156"/>
      <c r="BC654" s="156"/>
      <c r="BD654" s="156"/>
    </row>
    <row r="655" spans="6:56" s="137" customFormat="1" x14ac:dyDescent="0.25">
      <c r="F655" s="152"/>
      <c r="J655" s="153"/>
      <c r="K655" s="153"/>
      <c r="L655" s="199"/>
      <c r="M655" s="153"/>
      <c r="N655" s="199"/>
      <c r="O655" s="153"/>
      <c r="BA655" s="156"/>
      <c r="BB655" s="156"/>
      <c r="BC655" s="156"/>
      <c r="BD655" s="156"/>
    </row>
    <row r="656" spans="6:56" s="137" customFormat="1" x14ac:dyDescent="0.25">
      <c r="F656" s="152"/>
      <c r="J656" s="153"/>
      <c r="K656" s="153"/>
      <c r="L656" s="199"/>
      <c r="M656" s="153"/>
      <c r="N656" s="199"/>
      <c r="O656" s="153"/>
      <c r="BA656" s="156"/>
      <c r="BB656" s="156"/>
      <c r="BC656" s="156"/>
      <c r="BD656" s="156"/>
    </row>
    <row r="657" spans="6:56" s="137" customFormat="1" x14ac:dyDescent="0.25">
      <c r="F657" s="152"/>
      <c r="J657" s="153"/>
      <c r="K657" s="153"/>
      <c r="L657" s="199"/>
      <c r="M657" s="153"/>
      <c r="N657" s="199"/>
      <c r="O657" s="153"/>
      <c r="BA657" s="156"/>
      <c r="BB657" s="156"/>
      <c r="BC657" s="156"/>
      <c r="BD657" s="156"/>
    </row>
    <row r="658" spans="6:56" s="137" customFormat="1" x14ac:dyDescent="0.25">
      <c r="F658" s="152"/>
      <c r="J658" s="153"/>
      <c r="K658" s="153"/>
      <c r="L658" s="199"/>
      <c r="M658" s="153"/>
      <c r="N658" s="199"/>
      <c r="O658" s="153"/>
      <c r="BA658" s="156"/>
      <c r="BB658" s="156"/>
      <c r="BC658" s="156"/>
      <c r="BD658" s="156"/>
    </row>
    <row r="659" spans="6:56" s="137" customFormat="1" x14ac:dyDescent="0.25">
      <c r="F659" s="152"/>
      <c r="J659" s="153"/>
      <c r="K659" s="153"/>
      <c r="L659" s="199"/>
      <c r="M659" s="153"/>
      <c r="N659" s="199"/>
      <c r="O659" s="153"/>
      <c r="BA659" s="156"/>
      <c r="BB659" s="156"/>
      <c r="BC659" s="156"/>
      <c r="BD659" s="156"/>
    </row>
    <row r="660" spans="6:56" s="137" customFormat="1" x14ac:dyDescent="0.25">
      <c r="F660" s="152"/>
      <c r="J660" s="153"/>
      <c r="K660" s="153"/>
      <c r="L660" s="199"/>
      <c r="M660" s="153"/>
      <c r="N660" s="199"/>
      <c r="O660" s="153"/>
      <c r="BA660" s="156"/>
      <c r="BB660" s="156"/>
      <c r="BC660" s="156"/>
      <c r="BD660" s="156"/>
    </row>
    <row r="661" spans="6:56" s="137" customFormat="1" x14ac:dyDescent="0.25">
      <c r="F661" s="152"/>
      <c r="J661" s="153"/>
      <c r="K661" s="153"/>
      <c r="L661" s="199"/>
      <c r="M661" s="153"/>
      <c r="N661" s="199"/>
      <c r="O661" s="153"/>
      <c r="BA661" s="156"/>
      <c r="BB661" s="156"/>
      <c r="BC661" s="156"/>
      <c r="BD661" s="156"/>
    </row>
    <row r="662" spans="6:56" s="137" customFormat="1" x14ac:dyDescent="0.25">
      <c r="F662" s="152"/>
      <c r="J662" s="153"/>
      <c r="K662" s="153"/>
      <c r="L662" s="199"/>
      <c r="M662" s="153"/>
      <c r="N662" s="199"/>
      <c r="O662" s="153"/>
      <c r="BA662" s="156"/>
      <c r="BB662" s="156"/>
      <c r="BC662" s="156"/>
      <c r="BD662" s="156"/>
    </row>
    <row r="663" spans="6:56" s="137" customFormat="1" x14ac:dyDescent="0.25">
      <c r="F663" s="152"/>
      <c r="J663" s="153"/>
      <c r="K663" s="153"/>
      <c r="L663" s="199"/>
      <c r="M663" s="153"/>
      <c r="N663" s="199"/>
      <c r="O663" s="153"/>
      <c r="BA663" s="156"/>
      <c r="BB663" s="156"/>
      <c r="BC663" s="156"/>
      <c r="BD663" s="156"/>
    </row>
    <row r="664" spans="6:56" s="137" customFormat="1" x14ac:dyDescent="0.25">
      <c r="F664" s="152"/>
      <c r="J664" s="153"/>
      <c r="K664" s="153"/>
      <c r="L664" s="199"/>
      <c r="M664" s="153"/>
      <c r="N664" s="199"/>
      <c r="O664" s="153"/>
      <c r="BA664" s="156"/>
      <c r="BB664" s="156"/>
      <c r="BC664" s="156"/>
      <c r="BD664" s="156"/>
    </row>
    <row r="665" spans="6:56" s="137" customFormat="1" x14ac:dyDescent="0.25">
      <c r="F665" s="152"/>
      <c r="J665" s="153"/>
      <c r="K665" s="153"/>
      <c r="L665" s="199"/>
      <c r="M665" s="153"/>
      <c r="N665" s="199"/>
      <c r="O665" s="153"/>
      <c r="BA665" s="156"/>
      <c r="BB665" s="156"/>
      <c r="BC665" s="156"/>
      <c r="BD665" s="156"/>
    </row>
    <row r="666" spans="6:56" s="137" customFormat="1" x14ac:dyDescent="0.25">
      <c r="F666" s="152"/>
      <c r="J666" s="153"/>
      <c r="K666" s="153"/>
      <c r="L666" s="199"/>
      <c r="M666" s="153"/>
      <c r="N666" s="199"/>
      <c r="O666" s="153"/>
      <c r="BA666" s="156"/>
      <c r="BB666" s="156"/>
      <c r="BC666" s="156"/>
      <c r="BD666" s="156"/>
    </row>
    <row r="667" spans="6:56" s="137" customFormat="1" x14ac:dyDescent="0.25">
      <c r="F667" s="152"/>
      <c r="J667" s="153"/>
      <c r="K667" s="153"/>
      <c r="L667" s="199"/>
      <c r="M667" s="153"/>
      <c r="N667" s="199"/>
      <c r="O667" s="153"/>
      <c r="BA667" s="156"/>
      <c r="BB667" s="156"/>
      <c r="BC667" s="156"/>
      <c r="BD667" s="156"/>
    </row>
    <row r="668" spans="6:56" s="137" customFormat="1" x14ac:dyDescent="0.25">
      <c r="F668" s="152"/>
      <c r="J668" s="153"/>
      <c r="K668" s="153"/>
      <c r="L668" s="199"/>
      <c r="M668" s="153"/>
      <c r="N668" s="199"/>
      <c r="O668" s="153"/>
      <c r="BA668" s="156"/>
      <c r="BB668" s="156"/>
      <c r="BC668" s="156"/>
      <c r="BD668" s="156"/>
    </row>
    <row r="669" spans="6:56" s="137" customFormat="1" x14ac:dyDescent="0.25">
      <c r="F669" s="152"/>
      <c r="J669" s="153"/>
      <c r="K669" s="153"/>
      <c r="L669" s="199"/>
      <c r="M669" s="153"/>
      <c r="N669" s="199"/>
      <c r="O669" s="153"/>
      <c r="BA669" s="156"/>
      <c r="BB669" s="156"/>
      <c r="BC669" s="156"/>
      <c r="BD669" s="156"/>
    </row>
    <row r="670" spans="6:56" s="137" customFormat="1" x14ac:dyDescent="0.25">
      <c r="F670" s="152"/>
      <c r="J670" s="153"/>
      <c r="K670" s="153"/>
      <c r="L670" s="199"/>
      <c r="M670" s="153"/>
      <c r="N670" s="199"/>
      <c r="O670" s="153"/>
      <c r="BA670" s="156"/>
      <c r="BB670" s="156"/>
      <c r="BC670" s="156"/>
      <c r="BD670" s="156"/>
    </row>
    <row r="671" spans="6:56" s="137" customFormat="1" x14ac:dyDescent="0.25">
      <c r="F671" s="152"/>
      <c r="J671" s="153"/>
      <c r="K671" s="153"/>
      <c r="L671" s="199"/>
      <c r="M671" s="153"/>
      <c r="N671" s="199"/>
      <c r="O671" s="153"/>
      <c r="BA671" s="156"/>
      <c r="BB671" s="156"/>
      <c r="BC671" s="156"/>
      <c r="BD671" s="156"/>
    </row>
    <row r="672" spans="6:56" s="137" customFormat="1" x14ac:dyDescent="0.25">
      <c r="F672" s="152"/>
      <c r="J672" s="153"/>
      <c r="K672" s="153"/>
      <c r="L672" s="199"/>
      <c r="M672" s="153"/>
      <c r="N672" s="199"/>
      <c r="O672" s="153"/>
      <c r="BA672" s="156"/>
      <c r="BB672" s="156"/>
      <c r="BC672" s="156"/>
      <c r="BD672" s="156"/>
    </row>
    <row r="673" spans="6:56" s="137" customFormat="1" x14ac:dyDescent="0.25">
      <c r="F673" s="152"/>
      <c r="J673" s="153"/>
      <c r="K673" s="153"/>
      <c r="L673" s="199"/>
      <c r="M673" s="153"/>
      <c r="N673" s="199"/>
      <c r="O673" s="153"/>
      <c r="BA673" s="156"/>
      <c r="BB673" s="156"/>
      <c r="BC673" s="156"/>
      <c r="BD673" s="156"/>
    </row>
    <row r="674" spans="6:56" s="137" customFormat="1" x14ac:dyDescent="0.25">
      <c r="F674" s="152"/>
      <c r="J674" s="153"/>
      <c r="K674" s="153"/>
      <c r="L674" s="199"/>
      <c r="M674" s="153"/>
      <c r="N674" s="199"/>
      <c r="O674" s="153"/>
      <c r="BA674" s="156"/>
      <c r="BB674" s="156"/>
      <c r="BC674" s="156"/>
      <c r="BD674" s="156"/>
    </row>
    <row r="675" spans="6:56" s="137" customFormat="1" x14ac:dyDescent="0.25">
      <c r="F675" s="152"/>
      <c r="J675" s="153"/>
      <c r="K675" s="153"/>
      <c r="L675" s="199"/>
      <c r="M675" s="153"/>
      <c r="N675" s="199"/>
      <c r="O675" s="153"/>
      <c r="BA675" s="156"/>
      <c r="BB675" s="156"/>
      <c r="BC675" s="156"/>
      <c r="BD675" s="156"/>
    </row>
    <row r="676" spans="6:56" s="137" customFormat="1" x14ac:dyDescent="0.25">
      <c r="F676" s="152"/>
      <c r="J676" s="153"/>
      <c r="K676" s="153"/>
      <c r="L676" s="199"/>
      <c r="M676" s="153"/>
      <c r="N676" s="199"/>
      <c r="O676" s="153"/>
      <c r="BA676" s="156"/>
      <c r="BB676" s="156"/>
      <c r="BC676" s="156"/>
      <c r="BD676" s="156"/>
    </row>
    <row r="677" spans="6:56" s="137" customFormat="1" x14ac:dyDescent="0.25">
      <c r="F677" s="152"/>
      <c r="J677" s="153"/>
      <c r="K677" s="153"/>
      <c r="L677" s="199"/>
      <c r="M677" s="153"/>
      <c r="N677" s="199"/>
      <c r="O677" s="153"/>
      <c r="BA677" s="156"/>
      <c r="BB677" s="156"/>
      <c r="BC677" s="156"/>
      <c r="BD677" s="156"/>
    </row>
    <row r="678" spans="6:56" s="137" customFormat="1" x14ac:dyDescent="0.25">
      <c r="F678" s="152"/>
      <c r="J678" s="153"/>
      <c r="K678" s="153"/>
      <c r="L678" s="199"/>
      <c r="M678" s="153"/>
      <c r="N678" s="199"/>
      <c r="O678" s="153"/>
      <c r="BA678" s="156"/>
      <c r="BB678" s="156"/>
      <c r="BC678" s="156"/>
      <c r="BD678" s="156"/>
    </row>
    <row r="679" spans="6:56" s="137" customFormat="1" x14ac:dyDescent="0.25">
      <c r="F679" s="152"/>
      <c r="J679" s="153"/>
      <c r="K679" s="153"/>
      <c r="L679" s="199"/>
      <c r="M679" s="153"/>
      <c r="N679" s="199"/>
      <c r="O679" s="153"/>
      <c r="BA679" s="156"/>
      <c r="BB679" s="156"/>
      <c r="BC679" s="156"/>
      <c r="BD679" s="156"/>
    </row>
    <row r="680" spans="6:56" s="137" customFormat="1" x14ac:dyDescent="0.25">
      <c r="F680" s="152"/>
      <c r="J680" s="153"/>
      <c r="K680" s="153"/>
      <c r="L680" s="199"/>
      <c r="M680" s="153"/>
      <c r="N680" s="199"/>
      <c r="O680" s="153"/>
      <c r="BA680" s="156"/>
      <c r="BB680" s="156"/>
      <c r="BC680" s="156"/>
      <c r="BD680" s="156"/>
    </row>
    <row r="681" spans="6:56" s="137" customFormat="1" x14ac:dyDescent="0.25">
      <c r="F681" s="152"/>
      <c r="J681" s="153"/>
      <c r="K681" s="153"/>
      <c r="L681" s="199"/>
      <c r="M681" s="153"/>
      <c r="N681" s="199"/>
      <c r="O681" s="153"/>
      <c r="BA681" s="156"/>
      <c r="BB681" s="156"/>
      <c r="BC681" s="156"/>
      <c r="BD681" s="156"/>
    </row>
    <row r="682" spans="6:56" s="137" customFormat="1" x14ac:dyDescent="0.25">
      <c r="F682" s="152"/>
      <c r="J682" s="153"/>
      <c r="K682" s="153"/>
      <c r="L682" s="199"/>
      <c r="M682" s="153"/>
      <c r="N682" s="199"/>
      <c r="O682" s="153"/>
      <c r="BA682" s="156"/>
      <c r="BB682" s="156"/>
      <c r="BC682" s="156"/>
      <c r="BD682" s="156"/>
    </row>
    <row r="683" spans="6:56" s="137" customFormat="1" x14ac:dyDescent="0.25">
      <c r="F683" s="152"/>
      <c r="J683" s="153"/>
      <c r="K683" s="153"/>
      <c r="L683" s="199"/>
      <c r="M683" s="153"/>
      <c r="N683" s="199"/>
      <c r="O683" s="153"/>
      <c r="BA683" s="156"/>
      <c r="BB683" s="156"/>
      <c r="BC683" s="156"/>
      <c r="BD683" s="156"/>
    </row>
    <row r="684" spans="6:56" s="137" customFormat="1" x14ac:dyDescent="0.25">
      <c r="F684" s="152"/>
      <c r="J684" s="153"/>
      <c r="K684" s="153"/>
      <c r="L684" s="199"/>
      <c r="M684" s="153"/>
      <c r="N684" s="199"/>
      <c r="O684" s="153"/>
      <c r="BA684" s="156"/>
      <c r="BB684" s="156"/>
      <c r="BC684" s="156"/>
      <c r="BD684" s="156"/>
    </row>
    <row r="685" spans="6:56" s="137" customFormat="1" x14ac:dyDescent="0.25">
      <c r="F685" s="152"/>
      <c r="J685" s="153"/>
      <c r="K685" s="153"/>
      <c r="L685" s="199"/>
      <c r="M685" s="153"/>
      <c r="N685" s="199"/>
      <c r="O685" s="153"/>
      <c r="BA685" s="156"/>
      <c r="BB685" s="156"/>
      <c r="BC685" s="156"/>
      <c r="BD685" s="156"/>
    </row>
    <row r="686" spans="6:56" s="137" customFormat="1" x14ac:dyDescent="0.25">
      <c r="F686" s="152"/>
      <c r="J686" s="153"/>
      <c r="K686" s="153"/>
      <c r="L686" s="199"/>
      <c r="M686" s="153"/>
      <c r="N686" s="199"/>
      <c r="O686" s="153"/>
      <c r="BA686" s="156"/>
      <c r="BB686" s="156"/>
      <c r="BC686" s="156"/>
      <c r="BD686" s="156"/>
    </row>
    <row r="687" spans="6:56" s="137" customFormat="1" x14ac:dyDescent="0.25">
      <c r="F687" s="152"/>
      <c r="J687" s="153"/>
      <c r="K687" s="153"/>
      <c r="L687" s="199"/>
      <c r="M687" s="153"/>
      <c r="N687" s="199"/>
      <c r="O687" s="153"/>
      <c r="BA687" s="156"/>
      <c r="BB687" s="156"/>
      <c r="BC687" s="156"/>
      <c r="BD687" s="156"/>
    </row>
    <row r="688" spans="6:56" s="137" customFormat="1" x14ac:dyDescent="0.25">
      <c r="F688" s="152"/>
      <c r="J688" s="153"/>
      <c r="K688" s="153"/>
      <c r="L688" s="199"/>
      <c r="M688" s="153"/>
      <c r="N688" s="199"/>
      <c r="O688" s="153"/>
      <c r="BA688" s="156"/>
      <c r="BB688" s="156"/>
      <c r="BC688" s="156"/>
      <c r="BD688" s="156"/>
    </row>
    <row r="689" spans="6:56" s="137" customFormat="1" x14ac:dyDescent="0.25">
      <c r="F689" s="152"/>
      <c r="J689" s="153"/>
      <c r="K689" s="153"/>
      <c r="L689" s="199"/>
      <c r="M689" s="153"/>
      <c r="N689" s="199"/>
      <c r="O689" s="153"/>
      <c r="BA689" s="156"/>
      <c r="BB689" s="156"/>
      <c r="BC689" s="156"/>
      <c r="BD689" s="156"/>
    </row>
    <row r="690" spans="6:56" s="137" customFormat="1" x14ac:dyDescent="0.25">
      <c r="F690" s="152"/>
      <c r="J690" s="153"/>
      <c r="K690" s="153"/>
      <c r="L690" s="199"/>
      <c r="M690" s="153"/>
      <c r="N690" s="199"/>
      <c r="O690" s="153"/>
      <c r="BA690" s="156"/>
      <c r="BB690" s="156"/>
      <c r="BC690" s="156"/>
      <c r="BD690" s="156"/>
    </row>
    <row r="691" spans="6:56" s="137" customFormat="1" x14ac:dyDescent="0.25">
      <c r="F691" s="152"/>
      <c r="J691" s="153"/>
      <c r="K691" s="153"/>
      <c r="L691" s="199"/>
      <c r="M691" s="153"/>
      <c r="N691" s="199"/>
      <c r="O691" s="153"/>
      <c r="BA691" s="156"/>
      <c r="BB691" s="156"/>
      <c r="BC691" s="156"/>
      <c r="BD691" s="156"/>
    </row>
    <row r="692" spans="6:56" s="137" customFormat="1" x14ac:dyDescent="0.25">
      <c r="F692" s="152"/>
      <c r="J692" s="153"/>
      <c r="K692" s="153"/>
      <c r="L692" s="199"/>
      <c r="M692" s="153"/>
      <c r="N692" s="199"/>
      <c r="O692" s="153"/>
      <c r="BA692" s="156"/>
      <c r="BB692" s="156"/>
      <c r="BC692" s="156"/>
      <c r="BD692" s="156"/>
    </row>
    <row r="693" spans="6:56" s="137" customFormat="1" x14ac:dyDescent="0.25">
      <c r="F693" s="152"/>
      <c r="J693" s="153"/>
      <c r="K693" s="153"/>
      <c r="L693" s="199"/>
      <c r="M693" s="153"/>
      <c r="N693" s="199"/>
      <c r="O693" s="153"/>
      <c r="BA693" s="156"/>
      <c r="BB693" s="156"/>
      <c r="BC693" s="156"/>
      <c r="BD693" s="156"/>
    </row>
    <row r="694" spans="6:56" s="137" customFormat="1" x14ac:dyDescent="0.25">
      <c r="F694" s="152"/>
      <c r="J694" s="153"/>
      <c r="K694" s="153"/>
      <c r="L694" s="199"/>
      <c r="M694" s="153"/>
      <c r="N694" s="199"/>
      <c r="O694" s="153"/>
      <c r="BA694" s="156"/>
      <c r="BB694" s="156"/>
      <c r="BC694" s="156"/>
      <c r="BD694" s="156"/>
    </row>
    <row r="695" spans="6:56" s="137" customFormat="1" x14ac:dyDescent="0.25">
      <c r="F695" s="152"/>
      <c r="J695" s="153"/>
      <c r="K695" s="153"/>
      <c r="L695" s="199"/>
      <c r="M695" s="153"/>
      <c r="N695" s="199"/>
      <c r="O695" s="153"/>
      <c r="BA695" s="156"/>
      <c r="BB695" s="156"/>
      <c r="BC695" s="156"/>
      <c r="BD695" s="156"/>
    </row>
    <row r="696" spans="6:56" s="137" customFormat="1" x14ac:dyDescent="0.25">
      <c r="F696" s="152"/>
      <c r="J696" s="153"/>
      <c r="K696" s="153"/>
      <c r="L696" s="199"/>
      <c r="M696" s="153"/>
      <c r="N696" s="199"/>
      <c r="O696" s="153"/>
      <c r="BA696" s="156"/>
      <c r="BB696" s="156"/>
      <c r="BC696" s="156"/>
      <c r="BD696" s="156"/>
    </row>
    <row r="697" spans="6:56" s="137" customFormat="1" x14ac:dyDescent="0.25">
      <c r="F697" s="152"/>
      <c r="J697" s="153"/>
      <c r="K697" s="153"/>
      <c r="L697" s="199"/>
      <c r="M697" s="153"/>
      <c r="N697" s="199"/>
      <c r="O697" s="153"/>
      <c r="BA697" s="156"/>
      <c r="BB697" s="156"/>
      <c r="BC697" s="156"/>
      <c r="BD697" s="156"/>
    </row>
    <row r="698" spans="6:56" s="137" customFormat="1" x14ac:dyDescent="0.25">
      <c r="F698" s="152"/>
      <c r="J698" s="153"/>
      <c r="K698" s="153"/>
      <c r="L698" s="199"/>
      <c r="M698" s="153"/>
      <c r="N698" s="199"/>
      <c r="O698" s="153"/>
      <c r="BA698" s="156"/>
      <c r="BB698" s="156"/>
      <c r="BC698" s="156"/>
      <c r="BD698" s="156"/>
    </row>
    <row r="699" spans="6:56" s="137" customFormat="1" x14ac:dyDescent="0.25">
      <c r="F699" s="152"/>
      <c r="J699" s="153"/>
      <c r="K699" s="153"/>
      <c r="L699" s="199"/>
      <c r="M699" s="153"/>
      <c r="N699" s="199"/>
      <c r="O699" s="153"/>
      <c r="BA699" s="156"/>
      <c r="BB699" s="156"/>
      <c r="BC699" s="156"/>
      <c r="BD699" s="156"/>
    </row>
    <row r="700" spans="6:56" s="137" customFormat="1" x14ac:dyDescent="0.25">
      <c r="F700" s="152"/>
      <c r="J700" s="153"/>
      <c r="K700" s="153"/>
      <c r="L700" s="199"/>
      <c r="M700" s="153"/>
      <c r="N700" s="199"/>
      <c r="O700" s="153"/>
      <c r="BA700" s="156"/>
      <c r="BB700" s="156"/>
      <c r="BC700" s="156"/>
      <c r="BD700" s="156"/>
    </row>
    <row r="701" spans="6:56" s="137" customFormat="1" x14ac:dyDescent="0.25">
      <c r="F701" s="152"/>
      <c r="J701" s="153"/>
      <c r="K701" s="153"/>
      <c r="L701" s="199"/>
      <c r="M701" s="153"/>
      <c r="N701" s="199"/>
      <c r="O701" s="153"/>
      <c r="BA701" s="156"/>
      <c r="BB701" s="156"/>
      <c r="BC701" s="156"/>
      <c r="BD701" s="156"/>
    </row>
    <row r="702" spans="6:56" s="137" customFormat="1" x14ac:dyDescent="0.25">
      <c r="F702" s="152"/>
      <c r="J702" s="153"/>
      <c r="K702" s="153"/>
      <c r="L702" s="199"/>
      <c r="M702" s="153"/>
      <c r="N702" s="199"/>
      <c r="O702" s="153"/>
      <c r="BA702" s="156"/>
      <c r="BB702" s="156"/>
      <c r="BC702" s="156"/>
      <c r="BD702" s="156"/>
    </row>
    <row r="703" spans="6:56" s="137" customFormat="1" x14ac:dyDescent="0.25">
      <c r="F703" s="152"/>
      <c r="J703" s="153"/>
      <c r="K703" s="153"/>
      <c r="L703" s="199"/>
      <c r="M703" s="153"/>
      <c r="N703" s="199"/>
      <c r="O703" s="153"/>
      <c r="BA703" s="156"/>
      <c r="BB703" s="156"/>
      <c r="BC703" s="156"/>
      <c r="BD703" s="156"/>
    </row>
    <row r="704" spans="6:56" s="137" customFormat="1" x14ac:dyDescent="0.25">
      <c r="F704" s="152"/>
      <c r="J704" s="153"/>
      <c r="K704" s="153"/>
      <c r="L704" s="199"/>
      <c r="M704" s="153"/>
      <c r="N704" s="199"/>
      <c r="O704" s="153"/>
      <c r="BA704" s="156"/>
      <c r="BB704" s="156"/>
      <c r="BC704" s="156"/>
      <c r="BD704" s="156"/>
    </row>
    <row r="705" spans="6:56" s="137" customFormat="1" x14ac:dyDescent="0.25">
      <c r="F705" s="152"/>
      <c r="J705" s="153"/>
      <c r="K705" s="153"/>
      <c r="L705" s="199"/>
      <c r="M705" s="153"/>
      <c r="N705" s="199"/>
      <c r="O705" s="153"/>
      <c r="BA705" s="156"/>
      <c r="BB705" s="156"/>
      <c r="BC705" s="156"/>
      <c r="BD705" s="156"/>
    </row>
    <row r="706" spans="6:56" s="137" customFormat="1" x14ac:dyDescent="0.25">
      <c r="F706" s="152"/>
      <c r="J706" s="153"/>
      <c r="K706" s="153"/>
      <c r="L706" s="199"/>
      <c r="M706" s="153"/>
      <c r="N706" s="199"/>
      <c r="O706" s="153"/>
      <c r="BA706" s="156"/>
      <c r="BB706" s="156"/>
      <c r="BC706" s="156"/>
      <c r="BD706" s="156"/>
    </row>
    <row r="707" spans="6:56" s="137" customFormat="1" x14ac:dyDescent="0.25">
      <c r="F707" s="152"/>
      <c r="J707" s="153"/>
      <c r="K707" s="153"/>
      <c r="L707" s="199"/>
      <c r="M707" s="153"/>
      <c r="N707" s="199"/>
      <c r="O707" s="153"/>
      <c r="BA707" s="156"/>
      <c r="BB707" s="156"/>
      <c r="BC707" s="156"/>
      <c r="BD707" s="156"/>
    </row>
    <row r="708" spans="6:56" s="137" customFormat="1" x14ac:dyDescent="0.25">
      <c r="F708" s="152"/>
      <c r="J708" s="153"/>
      <c r="K708" s="153"/>
      <c r="L708" s="199"/>
      <c r="M708" s="153"/>
      <c r="N708" s="199"/>
      <c r="O708" s="153"/>
      <c r="BA708" s="156"/>
      <c r="BB708" s="156"/>
      <c r="BC708" s="156"/>
      <c r="BD708" s="156"/>
    </row>
    <row r="709" spans="6:56" s="137" customFormat="1" x14ac:dyDescent="0.25">
      <c r="F709" s="152"/>
      <c r="J709" s="153"/>
      <c r="K709" s="153"/>
      <c r="L709" s="199"/>
      <c r="M709" s="153"/>
      <c r="N709" s="199"/>
      <c r="O709" s="153"/>
      <c r="BA709" s="156"/>
      <c r="BB709" s="156"/>
      <c r="BC709" s="156"/>
      <c r="BD709" s="156"/>
    </row>
    <row r="710" spans="6:56" s="137" customFormat="1" x14ac:dyDescent="0.25">
      <c r="F710" s="152"/>
      <c r="J710" s="153"/>
      <c r="K710" s="153"/>
      <c r="L710" s="199"/>
      <c r="M710" s="153"/>
      <c r="N710" s="199"/>
      <c r="O710" s="153"/>
      <c r="BA710" s="156"/>
      <c r="BB710" s="156"/>
      <c r="BC710" s="156"/>
      <c r="BD710" s="156"/>
    </row>
    <row r="711" spans="6:56" s="137" customFormat="1" x14ac:dyDescent="0.25">
      <c r="F711" s="152"/>
      <c r="J711" s="153"/>
      <c r="K711" s="153"/>
      <c r="L711" s="199"/>
      <c r="M711" s="153"/>
      <c r="N711" s="199"/>
      <c r="O711" s="153"/>
      <c r="BA711" s="156"/>
      <c r="BB711" s="156"/>
      <c r="BC711" s="156"/>
      <c r="BD711" s="156"/>
    </row>
    <row r="712" spans="6:56" s="137" customFormat="1" x14ac:dyDescent="0.25">
      <c r="F712" s="152"/>
      <c r="J712" s="153"/>
      <c r="K712" s="153"/>
      <c r="L712" s="199"/>
      <c r="M712" s="153"/>
      <c r="N712" s="199"/>
      <c r="O712" s="153"/>
      <c r="BA712" s="156"/>
      <c r="BB712" s="156"/>
      <c r="BC712" s="156"/>
      <c r="BD712" s="156"/>
    </row>
    <row r="713" spans="6:56" s="137" customFormat="1" x14ac:dyDescent="0.25">
      <c r="F713" s="152"/>
      <c r="J713" s="153"/>
      <c r="K713" s="153"/>
      <c r="L713" s="199"/>
      <c r="M713" s="153"/>
      <c r="N713" s="199"/>
      <c r="O713" s="153"/>
      <c r="BA713" s="156"/>
      <c r="BB713" s="156"/>
      <c r="BC713" s="156"/>
      <c r="BD713" s="156"/>
    </row>
    <row r="714" spans="6:56" s="137" customFormat="1" x14ac:dyDescent="0.25">
      <c r="F714" s="152"/>
      <c r="J714" s="153"/>
      <c r="K714" s="153"/>
      <c r="L714" s="199"/>
      <c r="M714" s="153"/>
      <c r="N714" s="199"/>
      <c r="O714" s="153"/>
      <c r="BA714" s="156"/>
      <c r="BB714" s="156"/>
      <c r="BC714" s="156"/>
      <c r="BD714" s="156"/>
    </row>
    <row r="715" spans="6:56" s="137" customFormat="1" x14ac:dyDescent="0.25">
      <c r="F715" s="152"/>
      <c r="J715" s="153"/>
      <c r="K715" s="153"/>
      <c r="L715" s="199"/>
      <c r="M715" s="153"/>
      <c r="N715" s="199"/>
      <c r="O715" s="153"/>
      <c r="BA715" s="156"/>
      <c r="BB715" s="156"/>
      <c r="BC715" s="156"/>
      <c r="BD715" s="156"/>
    </row>
    <row r="716" spans="6:56" s="137" customFormat="1" x14ac:dyDescent="0.25">
      <c r="F716" s="152"/>
      <c r="J716" s="153"/>
      <c r="K716" s="153"/>
      <c r="L716" s="199"/>
      <c r="M716" s="153"/>
      <c r="N716" s="199"/>
      <c r="O716" s="153"/>
      <c r="BA716" s="156"/>
      <c r="BB716" s="156"/>
      <c r="BC716" s="156"/>
      <c r="BD716" s="156"/>
    </row>
    <row r="717" spans="6:56" s="137" customFormat="1" x14ac:dyDescent="0.25">
      <c r="F717" s="152"/>
      <c r="J717" s="153"/>
      <c r="K717" s="153"/>
      <c r="L717" s="199"/>
      <c r="M717" s="153"/>
      <c r="N717" s="199"/>
      <c r="O717" s="153"/>
      <c r="BA717" s="156"/>
      <c r="BB717" s="156"/>
      <c r="BC717" s="156"/>
      <c r="BD717" s="156"/>
    </row>
    <row r="718" spans="6:56" s="137" customFormat="1" x14ac:dyDescent="0.25">
      <c r="F718" s="152"/>
      <c r="J718" s="153"/>
      <c r="K718" s="153"/>
      <c r="L718" s="199"/>
      <c r="M718" s="153"/>
      <c r="N718" s="199"/>
      <c r="O718" s="153"/>
      <c r="BA718" s="156"/>
      <c r="BB718" s="156"/>
      <c r="BC718" s="156"/>
      <c r="BD718" s="156"/>
    </row>
    <row r="719" spans="6:56" s="137" customFormat="1" x14ac:dyDescent="0.25">
      <c r="F719" s="152"/>
      <c r="J719" s="153"/>
      <c r="K719" s="153"/>
      <c r="L719" s="199"/>
      <c r="M719" s="153"/>
      <c r="N719" s="199"/>
      <c r="O719" s="153"/>
      <c r="BA719" s="156"/>
      <c r="BB719" s="156"/>
      <c r="BC719" s="156"/>
      <c r="BD719" s="156"/>
    </row>
    <row r="720" spans="6:56" s="137" customFormat="1" x14ac:dyDescent="0.25">
      <c r="F720" s="152"/>
      <c r="J720" s="153"/>
      <c r="K720" s="153"/>
      <c r="L720" s="199"/>
      <c r="M720" s="153"/>
      <c r="N720" s="199"/>
      <c r="O720" s="153"/>
      <c r="BA720" s="156"/>
      <c r="BB720" s="156"/>
      <c r="BC720" s="156"/>
      <c r="BD720" s="156"/>
    </row>
    <row r="721" spans="6:56" s="137" customFormat="1" x14ac:dyDescent="0.25">
      <c r="F721" s="152"/>
      <c r="J721" s="153"/>
      <c r="K721" s="153"/>
      <c r="L721" s="199"/>
      <c r="M721" s="153"/>
      <c r="N721" s="199"/>
      <c r="O721" s="153"/>
      <c r="BA721" s="156"/>
      <c r="BB721" s="156"/>
      <c r="BC721" s="156"/>
      <c r="BD721" s="156"/>
    </row>
    <row r="722" spans="6:56" s="137" customFormat="1" x14ac:dyDescent="0.25">
      <c r="F722" s="152"/>
      <c r="J722" s="153"/>
      <c r="K722" s="153"/>
      <c r="L722" s="199"/>
      <c r="M722" s="153"/>
      <c r="N722" s="199"/>
      <c r="O722" s="153"/>
      <c r="BA722" s="156"/>
      <c r="BB722" s="156"/>
      <c r="BC722" s="156"/>
      <c r="BD722" s="156"/>
    </row>
    <row r="723" spans="6:56" s="137" customFormat="1" x14ac:dyDescent="0.25">
      <c r="F723" s="152"/>
      <c r="J723" s="153"/>
      <c r="K723" s="153"/>
      <c r="L723" s="199"/>
      <c r="M723" s="153"/>
      <c r="N723" s="199"/>
      <c r="O723" s="153"/>
      <c r="BA723" s="156"/>
      <c r="BB723" s="156"/>
      <c r="BC723" s="156"/>
      <c r="BD723" s="156"/>
    </row>
    <row r="724" spans="6:56" s="137" customFormat="1" x14ac:dyDescent="0.25">
      <c r="F724" s="152"/>
      <c r="J724" s="153"/>
      <c r="K724" s="153"/>
      <c r="L724" s="199"/>
      <c r="M724" s="153"/>
      <c r="N724" s="199"/>
      <c r="O724" s="153"/>
      <c r="BA724" s="156"/>
      <c r="BB724" s="156"/>
      <c r="BC724" s="156"/>
      <c r="BD724" s="156"/>
    </row>
    <row r="725" spans="6:56" s="137" customFormat="1" x14ac:dyDescent="0.25">
      <c r="F725" s="152"/>
      <c r="J725" s="153"/>
      <c r="K725" s="153"/>
      <c r="L725" s="199"/>
      <c r="M725" s="153"/>
      <c r="N725" s="199"/>
      <c r="O725" s="153"/>
      <c r="BA725" s="156"/>
      <c r="BB725" s="156"/>
      <c r="BC725" s="156"/>
      <c r="BD725" s="156"/>
    </row>
    <row r="726" spans="6:56" s="137" customFormat="1" x14ac:dyDescent="0.25">
      <c r="F726" s="152"/>
      <c r="J726" s="153"/>
      <c r="K726" s="153"/>
      <c r="L726" s="199"/>
      <c r="M726" s="153"/>
      <c r="N726" s="199"/>
      <c r="O726" s="153"/>
      <c r="BA726" s="156"/>
      <c r="BB726" s="156"/>
      <c r="BC726" s="156"/>
      <c r="BD726" s="156"/>
    </row>
    <row r="727" spans="6:56" s="137" customFormat="1" x14ac:dyDescent="0.25">
      <c r="F727" s="152"/>
      <c r="J727" s="153"/>
      <c r="K727" s="153"/>
      <c r="L727" s="199"/>
      <c r="M727" s="153"/>
      <c r="N727" s="199"/>
      <c r="O727" s="153"/>
      <c r="BA727" s="156"/>
      <c r="BB727" s="156"/>
      <c r="BC727" s="156"/>
      <c r="BD727" s="156"/>
    </row>
    <row r="728" spans="6:56" s="137" customFormat="1" x14ac:dyDescent="0.25">
      <c r="F728" s="152"/>
      <c r="J728" s="153"/>
      <c r="K728" s="153"/>
      <c r="L728" s="199"/>
      <c r="M728" s="153"/>
      <c r="N728" s="199"/>
      <c r="O728" s="153"/>
      <c r="BA728" s="156"/>
      <c r="BB728" s="156"/>
      <c r="BC728" s="156"/>
      <c r="BD728" s="156"/>
    </row>
    <row r="729" spans="6:56" s="137" customFormat="1" x14ac:dyDescent="0.25">
      <c r="F729" s="152"/>
      <c r="J729" s="153"/>
      <c r="K729" s="153"/>
      <c r="L729" s="199"/>
      <c r="M729" s="153"/>
      <c r="N729" s="199"/>
      <c r="O729" s="153"/>
      <c r="BA729" s="156"/>
      <c r="BB729" s="156"/>
      <c r="BC729" s="156"/>
      <c r="BD729" s="156"/>
    </row>
    <row r="730" spans="6:56" s="137" customFormat="1" x14ac:dyDescent="0.25">
      <c r="F730" s="152"/>
      <c r="J730" s="153"/>
      <c r="K730" s="153"/>
      <c r="L730" s="199"/>
      <c r="M730" s="153"/>
      <c r="N730" s="199"/>
      <c r="O730" s="153"/>
      <c r="BA730" s="156"/>
      <c r="BB730" s="156"/>
      <c r="BC730" s="156"/>
      <c r="BD730" s="156"/>
    </row>
    <row r="731" spans="6:56" s="137" customFormat="1" x14ac:dyDescent="0.25">
      <c r="F731" s="152"/>
      <c r="J731" s="153"/>
      <c r="K731" s="153"/>
      <c r="L731" s="199"/>
      <c r="M731" s="153"/>
      <c r="N731" s="199"/>
      <c r="O731" s="153"/>
      <c r="BA731" s="156"/>
      <c r="BB731" s="156"/>
      <c r="BC731" s="156"/>
      <c r="BD731" s="156"/>
    </row>
    <row r="732" spans="6:56" s="137" customFormat="1" x14ac:dyDescent="0.25">
      <c r="F732" s="152"/>
      <c r="J732" s="153"/>
      <c r="K732" s="153"/>
      <c r="L732" s="199"/>
      <c r="M732" s="153"/>
      <c r="N732" s="199"/>
      <c r="O732" s="153"/>
      <c r="BA732" s="156"/>
      <c r="BB732" s="156"/>
      <c r="BC732" s="156"/>
      <c r="BD732" s="156"/>
    </row>
    <row r="733" spans="6:56" s="137" customFormat="1" x14ac:dyDescent="0.25">
      <c r="F733" s="152"/>
      <c r="J733" s="153"/>
      <c r="K733" s="153"/>
      <c r="L733" s="199"/>
      <c r="M733" s="153"/>
      <c r="N733" s="199"/>
      <c r="O733" s="153"/>
      <c r="BA733" s="156"/>
      <c r="BB733" s="156"/>
      <c r="BC733" s="156"/>
      <c r="BD733" s="156"/>
    </row>
    <row r="734" spans="6:56" s="137" customFormat="1" x14ac:dyDescent="0.25">
      <c r="F734" s="152"/>
      <c r="J734" s="153"/>
      <c r="K734" s="153"/>
      <c r="L734" s="199"/>
      <c r="M734" s="153"/>
      <c r="N734" s="199"/>
      <c r="O734" s="153"/>
      <c r="BA734" s="156"/>
      <c r="BB734" s="156"/>
      <c r="BC734" s="156"/>
      <c r="BD734" s="156"/>
    </row>
    <row r="735" spans="6:56" s="137" customFormat="1" x14ac:dyDescent="0.25">
      <c r="F735" s="152"/>
      <c r="J735" s="153"/>
      <c r="K735" s="153"/>
      <c r="L735" s="199"/>
      <c r="M735" s="153"/>
      <c r="N735" s="199"/>
      <c r="O735" s="153"/>
      <c r="BA735" s="156"/>
      <c r="BB735" s="156"/>
      <c r="BC735" s="156"/>
      <c r="BD735" s="156"/>
    </row>
    <row r="736" spans="6:56" s="137" customFormat="1" x14ac:dyDescent="0.25">
      <c r="F736" s="152"/>
      <c r="J736" s="153"/>
      <c r="K736" s="153"/>
      <c r="L736" s="199"/>
      <c r="M736" s="153"/>
      <c r="N736" s="199"/>
      <c r="O736" s="153"/>
      <c r="BA736" s="156"/>
      <c r="BB736" s="156"/>
      <c r="BC736" s="156"/>
      <c r="BD736" s="156"/>
    </row>
    <row r="737" spans="6:56" s="137" customFormat="1" x14ac:dyDescent="0.25">
      <c r="F737" s="152"/>
      <c r="J737" s="153"/>
      <c r="K737" s="153"/>
      <c r="L737" s="199"/>
      <c r="M737" s="153"/>
      <c r="N737" s="199"/>
      <c r="O737" s="153"/>
      <c r="BA737" s="156"/>
      <c r="BB737" s="156"/>
      <c r="BC737" s="156"/>
      <c r="BD737" s="156"/>
    </row>
    <row r="738" spans="6:56" s="137" customFormat="1" x14ac:dyDescent="0.25">
      <c r="F738" s="152"/>
      <c r="J738" s="153"/>
      <c r="K738" s="153"/>
      <c r="L738" s="199"/>
      <c r="M738" s="153"/>
      <c r="N738" s="199"/>
      <c r="O738" s="153"/>
      <c r="BA738" s="156"/>
      <c r="BB738" s="156"/>
      <c r="BC738" s="156"/>
      <c r="BD738" s="156"/>
    </row>
    <row r="739" spans="6:56" s="137" customFormat="1" x14ac:dyDescent="0.25">
      <c r="F739" s="152"/>
      <c r="J739" s="153"/>
      <c r="K739" s="153"/>
      <c r="L739" s="199"/>
      <c r="M739" s="153"/>
      <c r="N739" s="199"/>
      <c r="O739" s="153"/>
      <c r="BA739" s="156"/>
      <c r="BB739" s="156"/>
      <c r="BC739" s="156"/>
      <c r="BD739" s="156"/>
    </row>
    <row r="740" spans="6:56" s="137" customFormat="1" x14ac:dyDescent="0.25">
      <c r="F740" s="152"/>
      <c r="J740" s="153"/>
      <c r="K740" s="153"/>
      <c r="L740" s="199"/>
      <c r="M740" s="153"/>
      <c r="N740" s="199"/>
      <c r="O740" s="153"/>
      <c r="BA740" s="156"/>
      <c r="BB740" s="156"/>
      <c r="BC740" s="156"/>
      <c r="BD740" s="156"/>
    </row>
    <row r="741" spans="6:56" s="137" customFormat="1" x14ac:dyDescent="0.25">
      <c r="F741" s="152"/>
      <c r="J741" s="153"/>
      <c r="K741" s="153"/>
      <c r="L741" s="199"/>
      <c r="M741" s="153"/>
      <c r="N741" s="199"/>
      <c r="O741" s="153"/>
      <c r="BA741" s="156"/>
      <c r="BB741" s="156"/>
      <c r="BC741" s="156"/>
      <c r="BD741" s="156"/>
    </row>
    <row r="742" spans="6:56" s="137" customFormat="1" x14ac:dyDescent="0.25">
      <c r="F742" s="152"/>
      <c r="J742" s="153"/>
      <c r="K742" s="153"/>
      <c r="L742" s="199"/>
      <c r="M742" s="153"/>
      <c r="N742" s="199"/>
      <c r="O742" s="153"/>
      <c r="BA742" s="156"/>
      <c r="BB742" s="156"/>
      <c r="BC742" s="156"/>
      <c r="BD742" s="156"/>
    </row>
    <row r="743" spans="6:56" s="137" customFormat="1" x14ac:dyDescent="0.25">
      <c r="F743" s="152"/>
      <c r="J743" s="153"/>
      <c r="K743" s="153"/>
      <c r="L743" s="199"/>
      <c r="M743" s="153"/>
      <c r="N743" s="199"/>
      <c r="O743" s="153"/>
      <c r="BA743" s="156"/>
      <c r="BB743" s="156"/>
      <c r="BC743" s="156"/>
      <c r="BD743" s="156"/>
    </row>
    <row r="744" spans="6:56" s="137" customFormat="1" x14ac:dyDescent="0.25">
      <c r="F744" s="152"/>
      <c r="J744" s="153"/>
      <c r="K744" s="153"/>
      <c r="L744" s="199"/>
      <c r="M744" s="153"/>
      <c r="N744" s="199"/>
      <c r="O744" s="153"/>
      <c r="BA744" s="156"/>
      <c r="BB744" s="156"/>
      <c r="BC744" s="156"/>
      <c r="BD744" s="156"/>
    </row>
    <row r="745" spans="6:56" s="137" customFormat="1" x14ac:dyDescent="0.25">
      <c r="F745" s="152"/>
      <c r="J745" s="153"/>
      <c r="K745" s="153"/>
      <c r="L745" s="199"/>
      <c r="M745" s="153"/>
      <c r="N745" s="199"/>
      <c r="O745" s="153"/>
      <c r="BA745" s="156"/>
      <c r="BB745" s="156"/>
      <c r="BC745" s="156"/>
      <c r="BD745" s="156"/>
    </row>
    <row r="746" spans="6:56" s="137" customFormat="1" x14ac:dyDescent="0.25">
      <c r="F746" s="152"/>
      <c r="J746" s="153"/>
      <c r="K746" s="153"/>
      <c r="L746" s="199"/>
      <c r="M746" s="153"/>
      <c r="N746" s="199"/>
      <c r="O746" s="153"/>
      <c r="BA746" s="156"/>
      <c r="BB746" s="156"/>
      <c r="BC746" s="156"/>
      <c r="BD746" s="156"/>
    </row>
    <row r="747" spans="6:56" s="137" customFormat="1" x14ac:dyDescent="0.25">
      <c r="F747" s="152"/>
      <c r="J747" s="153"/>
      <c r="K747" s="153"/>
      <c r="L747" s="199"/>
      <c r="M747" s="153"/>
      <c r="N747" s="199"/>
      <c r="O747" s="153"/>
      <c r="BA747" s="156"/>
      <c r="BB747" s="156"/>
      <c r="BC747" s="156"/>
      <c r="BD747" s="156"/>
    </row>
    <row r="748" spans="6:56" s="137" customFormat="1" x14ac:dyDescent="0.25">
      <c r="F748" s="152"/>
      <c r="J748" s="153"/>
      <c r="K748" s="153"/>
      <c r="L748" s="199"/>
      <c r="M748" s="153"/>
      <c r="N748" s="199"/>
      <c r="O748" s="153"/>
      <c r="BA748" s="156"/>
      <c r="BB748" s="156"/>
      <c r="BC748" s="156"/>
      <c r="BD748" s="156"/>
    </row>
    <row r="749" spans="6:56" s="137" customFormat="1" x14ac:dyDescent="0.25">
      <c r="F749" s="152"/>
      <c r="J749" s="153"/>
      <c r="K749" s="153"/>
      <c r="L749" s="199"/>
      <c r="M749" s="153"/>
      <c r="N749" s="199"/>
      <c r="O749" s="153"/>
      <c r="BA749" s="156"/>
      <c r="BB749" s="156"/>
      <c r="BC749" s="156"/>
      <c r="BD749" s="156"/>
    </row>
    <row r="750" spans="6:56" s="137" customFormat="1" x14ac:dyDescent="0.25">
      <c r="F750" s="152"/>
      <c r="J750" s="153"/>
      <c r="K750" s="153"/>
      <c r="L750" s="199"/>
      <c r="M750" s="153"/>
      <c r="N750" s="199"/>
      <c r="O750" s="153"/>
      <c r="BA750" s="156"/>
      <c r="BB750" s="156"/>
      <c r="BC750" s="156"/>
      <c r="BD750" s="156"/>
    </row>
    <row r="751" spans="6:56" s="137" customFormat="1" x14ac:dyDescent="0.25">
      <c r="F751" s="152"/>
      <c r="J751" s="153"/>
      <c r="K751" s="153"/>
      <c r="L751" s="199"/>
      <c r="M751" s="153"/>
      <c r="N751" s="199"/>
      <c r="O751" s="153"/>
      <c r="BA751" s="156"/>
      <c r="BB751" s="156"/>
      <c r="BC751" s="156"/>
      <c r="BD751" s="156"/>
    </row>
    <row r="752" spans="6:56" s="137" customFormat="1" x14ac:dyDescent="0.25">
      <c r="F752" s="152"/>
      <c r="J752" s="153"/>
      <c r="K752" s="153"/>
      <c r="L752" s="199"/>
      <c r="M752" s="153"/>
      <c r="N752" s="199"/>
      <c r="O752" s="153"/>
      <c r="BA752" s="156"/>
      <c r="BB752" s="156"/>
      <c r="BC752" s="156"/>
      <c r="BD752" s="156"/>
    </row>
    <row r="753" spans="6:56" s="137" customFormat="1" x14ac:dyDescent="0.25">
      <c r="F753" s="152"/>
      <c r="J753" s="153"/>
      <c r="K753" s="153"/>
      <c r="L753" s="199"/>
      <c r="M753" s="153"/>
      <c r="N753" s="199"/>
      <c r="O753" s="153"/>
      <c r="BA753" s="156"/>
      <c r="BB753" s="156"/>
      <c r="BC753" s="156"/>
      <c r="BD753" s="156"/>
    </row>
    <row r="754" spans="6:56" s="137" customFormat="1" x14ac:dyDescent="0.25">
      <c r="F754" s="152"/>
      <c r="J754" s="153"/>
      <c r="K754" s="153"/>
      <c r="L754" s="199"/>
      <c r="M754" s="153"/>
      <c r="N754" s="199"/>
      <c r="O754" s="153"/>
      <c r="BA754" s="156"/>
      <c r="BB754" s="156"/>
      <c r="BC754" s="156"/>
      <c r="BD754" s="156"/>
    </row>
    <row r="755" spans="6:56" s="137" customFormat="1" x14ac:dyDescent="0.25">
      <c r="F755" s="152"/>
      <c r="J755" s="153"/>
      <c r="K755" s="153"/>
      <c r="L755" s="199"/>
      <c r="M755" s="153"/>
      <c r="N755" s="199"/>
      <c r="O755" s="153"/>
      <c r="BA755" s="156"/>
      <c r="BB755" s="156"/>
      <c r="BC755" s="156"/>
      <c r="BD755" s="156"/>
    </row>
    <row r="756" spans="6:56" s="137" customFormat="1" x14ac:dyDescent="0.25">
      <c r="F756" s="152"/>
      <c r="J756" s="153"/>
      <c r="K756" s="153"/>
      <c r="L756" s="199"/>
      <c r="M756" s="153"/>
      <c r="N756" s="199"/>
      <c r="O756" s="153"/>
      <c r="BA756" s="156"/>
      <c r="BB756" s="156"/>
      <c r="BC756" s="156"/>
      <c r="BD756" s="156"/>
    </row>
    <row r="757" spans="6:56" s="137" customFormat="1" x14ac:dyDescent="0.25">
      <c r="F757" s="152"/>
      <c r="J757" s="153"/>
      <c r="K757" s="153"/>
      <c r="L757" s="199"/>
      <c r="M757" s="153"/>
      <c r="N757" s="199"/>
      <c r="O757" s="153"/>
      <c r="BA757" s="156"/>
      <c r="BB757" s="156"/>
      <c r="BC757" s="156"/>
      <c r="BD757" s="156"/>
    </row>
    <row r="758" spans="6:56" s="137" customFormat="1" x14ac:dyDescent="0.25">
      <c r="F758" s="152"/>
      <c r="J758" s="153"/>
      <c r="K758" s="153"/>
      <c r="L758" s="199"/>
      <c r="M758" s="153"/>
      <c r="N758" s="199"/>
      <c r="O758" s="153"/>
      <c r="BA758" s="156"/>
      <c r="BB758" s="156"/>
      <c r="BC758" s="156"/>
      <c r="BD758" s="156"/>
    </row>
    <row r="759" spans="6:56" s="137" customFormat="1" x14ac:dyDescent="0.25">
      <c r="F759" s="152"/>
      <c r="J759" s="153"/>
      <c r="K759" s="153"/>
      <c r="L759" s="199"/>
      <c r="M759" s="153"/>
      <c r="N759" s="199"/>
      <c r="O759" s="153"/>
      <c r="BA759" s="156"/>
      <c r="BB759" s="156"/>
      <c r="BC759" s="156"/>
      <c r="BD759" s="156"/>
    </row>
    <row r="760" spans="6:56" s="137" customFormat="1" x14ac:dyDescent="0.25">
      <c r="F760" s="152"/>
      <c r="J760" s="153"/>
      <c r="K760" s="153"/>
      <c r="L760" s="199"/>
      <c r="M760" s="153"/>
      <c r="N760" s="199"/>
      <c r="O760" s="153"/>
      <c r="BA760" s="156"/>
      <c r="BB760" s="156"/>
      <c r="BC760" s="156"/>
      <c r="BD760" s="156"/>
    </row>
    <row r="761" spans="6:56" s="137" customFormat="1" x14ac:dyDescent="0.25">
      <c r="F761" s="152"/>
      <c r="J761" s="153"/>
      <c r="K761" s="153"/>
      <c r="L761" s="199"/>
      <c r="M761" s="153"/>
      <c r="N761" s="199"/>
      <c r="O761" s="153"/>
      <c r="BA761" s="156"/>
      <c r="BB761" s="156"/>
      <c r="BC761" s="156"/>
      <c r="BD761" s="156"/>
    </row>
    <row r="762" spans="6:56" s="137" customFormat="1" x14ac:dyDescent="0.25">
      <c r="F762" s="152"/>
      <c r="J762" s="153"/>
      <c r="K762" s="153"/>
      <c r="L762" s="199"/>
      <c r="M762" s="153"/>
      <c r="N762" s="199"/>
      <c r="O762" s="153"/>
      <c r="BA762" s="156"/>
      <c r="BB762" s="156"/>
      <c r="BC762" s="156"/>
      <c r="BD762" s="156"/>
    </row>
    <row r="763" spans="6:56" s="137" customFormat="1" x14ac:dyDescent="0.25">
      <c r="F763" s="152"/>
      <c r="J763" s="153"/>
      <c r="K763" s="153"/>
      <c r="L763" s="199"/>
      <c r="M763" s="153"/>
      <c r="N763" s="199"/>
      <c r="O763" s="153"/>
      <c r="BA763" s="156"/>
      <c r="BB763" s="156"/>
      <c r="BC763" s="156"/>
      <c r="BD763" s="156"/>
    </row>
    <row r="764" spans="6:56" s="137" customFormat="1" x14ac:dyDescent="0.25">
      <c r="F764" s="152"/>
      <c r="J764" s="153"/>
      <c r="K764" s="153"/>
      <c r="L764" s="199"/>
      <c r="M764" s="153"/>
      <c r="N764" s="199"/>
      <c r="O764" s="153"/>
      <c r="BA764" s="156"/>
      <c r="BB764" s="156"/>
      <c r="BC764" s="156"/>
      <c r="BD764" s="156"/>
    </row>
    <row r="765" spans="6:56" s="137" customFormat="1" x14ac:dyDescent="0.25">
      <c r="F765" s="152"/>
      <c r="J765" s="153"/>
      <c r="K765" s="153"/>
      <c r="L765" s="199"/>
      <c r="M765" s="153"/>
      <c r="N765" s="199"/>
      <c r="O765" s="153"/>
      <c r="BA765" s="156"/>
      <c r="BB765" s="156"/>
      <c r="BC765" s="156"/>
      <c r="BD765" s="156"/>
    </row>
    <row r="766" spans="6:56" s="137" customFormat="1" x14ac:dyDescent="0.25">
      <c r="F766" s="152"/>
      <c r="J766" s="153"/>
      <c r="K766" s="153"/>
      <c r="L766" s="199"/>
      <c r="M766" s="153"/>
      <c r="N766" s="199"/>
      <c r="O766" s="153"/>
      <c r="BA766" s="156"/>
      <c r="BB766" s="156"/>
      <c r="BC766" s="156"/>
      <c r="BD766" s="156"/>
    </row>
    <row r="767" spans="6:56" s="137" customFormat="1" x14ac:dyDescent="0.25">
      <c r="F767" s="152"/>
      <c r="J767" s="153"/>
      <c r="K767" s="153"/>
      <c r="L767" s="199"/>
      <c r="M767" s="153"/>
      <c r="N767" s="199"/>
      <c r="O767" s="153"/>
      <c r="BA767" s="156"/>
      <c r="BB767" s="156"/>
      <c r="BC767" s="156"/>
      <c r="BD767" s="156"/>
    </row>
    <row r="768" spans="6:56" s="137" customFormat="1" x14ac:dyDescent="0.25">
      <c r="F768" s="152"/>
      <c r="J768" s="153"/>
      <c r="K768" s="153"/>
      <c r="L768" s="199"/>
      <c r="M768" s="153"/>
      <c r="N768" s="199"/>
      <c r="O768" s="153"/>
      <c r="BA768" s="156"/>
      <c r="BB768" s="156"/>
      <c r="BC768" s="156"/>
      <c r="BD768" s="156"/>
    </row>
    <row r="769" spans="6:56" s="137" customFormat="1" x14ac:dyDescent="0.25">
      <c r="F769" s="152"/>
      <c r="J769" s="153"/>
      <c r="K769" s="153"/>
      <c r="L769" s="199"/>
      <c r="M769" s="153"/>
      <c r="N769" s="199"/>
      <c r="O769" s="153"/>
      <c r="BA769" s="156"/>
      <c r="BB769" s="156"/>
      <c r="BC769" s="156"/>
      <c r="BD769" s="156"/>
    </row>
    <row r="770" spans="6:56" s="137" customFormat="1" x14ac:dyDescent="0.25">
      <c r="F770" s="152"/>
      <c r="J770" s="153"/>
      <c r="K770" s="153"/>
      <c r="L770" s="199"/>
      <c r="M770" s="153"/>
      <c r="N770" s="199"/>
      <c r="O770" s="153"/>
      <c r="BA770" s="156"/>
      <c r="BB770" s="156"/>
      <c r="BC770" s="156"/>
      <c r="BD770" s="156"/>
    </row>
    <row r="771" spans="6:56" s="137" customFormat="1" x14ac:dyDescent="0.25">
      <c r="F771" s="152"/>
      <c r="J771" s="153"/>
      <c r="K771" s="153"/>
      <c r="L771" s="199"/>
      <c r="M771" s="153"/>
      <c r="N771" s="199"/>
      <c r="O771" s="153"/>
      <c r="BA771" s="156"/>
      <c r="BB771" s="156"/>
      <c r="BC771" s="156"/>
      <c r="BD771" s="156"/>
    </row>
    <row r="772" spans="6:56" s="137" customFormat="1" x14ac:dyDescent="0.25">
      <c r="F772" s="152"/>
      <c r="J772" s="153"/>
      <c r="K772" s="153"/>
      <c r="L772" s="199"/>
      <c r="M772" s="153"/>
      <c r="N772" s="199"/>
      <c r="O772" s="153"/>
      <c r="BA772" s="156"/>
      <c r="BB772" s="156"/>
      <c r="BC772" s="156"/>
      <c r="BD772" s="156"/>
    </row>
    <row r="773" spans="6:56" s="137" customFormat="1" x14ac:dyDescent="0.25">
      <c r="F773" s="152"/>
      <c r="J773" s="153"/>
      <c r="K773" s="153"/>
      <c r="L773" s="199"/>
      <c r="M773" s="153"/>
      <c r="N773" s="199"/>
      <c r="O773" s="153"/>
      <c r="BA773" s="156"/>
      <c r="BB773" s="156"/>
      <c r="BC773" s="156"/>
      <c r="BD773" s="156"/>
    </row>
    <row r="774" spans="6:56" s="137" customFormat="1" x14ac:dyDescent="0.25">
      <c r="F774" s="152"/>
      <c r="J774" s="153"/>
      <c r="K774" s="153"/>
      <c r="L774" s="199"/>
      <c r="M774" s="153"/>
      <c r="N774" s="199"/>
      <c r="O774" s="153"/>
      <c r="BA774" s="156"/>
      <c r="BB774" s="156"/>
      <c r="BC774" s="156"/>
      <c r="BD774" s="156"/>
    </row>
    <row r="775" spans="6:56" s="137" customFormat="1" x14ac:dyDescent="0.25">
      <c r="F775" s="152"/>
      <c r="J775" s="153"/>
      <c r="K775" s="153"/>
      <c r="L775" s="199"/>
      <c r="M775" s="153"/>
      <c r="N775" s="199"/>
      <c r="O775" s="153"/>
      <c r="BA775" s="156"/>
      <c r="BB775" s="156"/>
      <c r="BC775" s="156"/>
      <c r="BD775" s="156"/>
    </row>
    <row r="776" spans="6:56" s="137" customFormat="1" x14ac:dyDescent="0.25">
      <c r="F776" s="152"/>
      <c r="J776" s="153"/>
      <c r="K776" s="153"/>
      <c r="L776" s="199"/>
      <c r="M776" s="153"/>
      <c r="N776" s="199"/>
      <c r="O776" s="153"/>
      <c r="BA776" s="156"/>
      <c r="BB776" s="156"/>
      <c r="BC776" s="156"/>
      <c r="BD776" s="156"/>
    </row>
    <row r="777" spans="6:56" s="137" customFormat="1" x14ac:dyDescent="0.25">
      <c r="F777" s="152"/>
      <c r="J777" s="153"/>
      <c r="K777" s="153"/>
      <c r="L777" s="199"/>
      <c r="M777" s="153"/>
      <c r="N777" s="199"/>
      <c r="O777" s="153"/>
      <c r="BA777" s="156"/>
      <c r="BB777" s="156"/>
      <c r="BC777" s="156"/>
      <c r="BD777" s="156"/>
    </row>
    <row r="778" spans="6:56" s="137" customFormat="1" x14ac:dyDescent="0.25">
      <c r="F778" s="152"/>
      <c r="J778" s="153"/>
      <c r="K778" s="153"/>
      <c r="L778" s="199"/>
      <c r="M778" s="153"/>
      <c r="N778" s="199"/>
      <c r="O778" s="153"/>
      <c r="BA778" s="156"/>
      <c r="BB778" s="156"/>
      <c r="BC778" s="156"/>
      <c r="BD778" s="156"/>
    </row>
    <row r="779" spans="6:56" s="137" customFormat="1" x14ac:dyDescent="0.25">
      <c r="F779" s="152"/>
      <c r="J779" s="153"/>
      <c r="K779" s="153"/>
      <c r="L779" s="199"/>
      <c r="M779" s="153"/>
      <c r="N779" s="199"/>
      <c r="O779" s="153"/>
      <c r="BA779" s="156"/>
      <c r="BB779" s="156"/>
      <c r="BC779" s="156"/>
      <c r="BD779" s="156"/>
    </row>
    <row r="780" spans="6:56" s="137" customFormat="1" x14ac:dyDescent="0.25">
      <c r="F780" s="152"/>
      <c r="J780" s="153"/>
      <c r="K780" s="153"/>
      <c r="L780" s="199"/>
      <c r="M780" s="153"/>
      <c r="N780" s="199"/>
      <c r="O780" s="153"/>
      <c r="BA780" s="156"/>
      <c r="BB780" s="156"/>
      <c r="BC780" s="156"/>
      <c r="BD780" s="156"/>
    </row>
    <row r="781" spans="6:56" s="137" customFormat="1" x14ac:dyDescent="0.25">
      <c r="F781" s="152"/>
      <c r="J781" s="153"/>
      <c r="K781" s="153"/>
      <c r="L781" s="199"/>
      <c r="M781" s="153"/>
      <c r="N781" s="199"/>
      <c r="O781" s="153"/>
      <c r="BA781" s="156"/>
      <c r="BB781" s="156"/>
      <c r="BC781" s="156"/>
      <c r="BD781" s="156"/>
    </row>
    <row r="782" spans="6:56" s="137" customFormat="1" x14ac:dyDescent="0.25">
      <c r="F782" s="152"/>
      <c r="J782" s="153"/>
      <c r="K782" s="153"/>
      <c r="L782" s="199"/>
      <c r="M782" s="153"/>
      <c r="N782" s="199"/>
      <c r="O782" s="153"/>
      <c r="BA782" s="156"/>
      <c r="BB782" s="156"/>
      <c r="BC782" s="156"/>
      <c r="BD782" s="156"/>
    </row>
    <row r="783" spans="6:56" s="137" customFormat="1" x14ac:dyDescent="0.25">
      <c r="F783" s="152"/>
      <c r="J783" s="153"/>
      <c r="K783" s="153"/>
      <c r="L783" s="199"/>
      <c r="M783" s="153"/>
      <c r="N783" s="199"/>
      <c r="O783" s="153"/>
      <c r="BA783" s="156"/>
      <c r="BB783" s="156"/>
      <c r="BC783" s="156"/>
      <c r="BD783" s="156"/>
    </row>
    <row r="784" spans="6:56" s="137" customFormat="1" x14ac:dyDescent="0.25">
      <c r="F784" s="152"/>
      <c r="J784" s="153"/>
      <c r="K784" s="153"/>
      <c r="L784" s="199"/>
      <c r="M784" s="153"/>
      <c r="N784" s="199"/>
      <c r="O784" s="153"/>
      <c r="BA784" s="156"/>
      <c r="BB784" s="156"/>
      <c r="BC784" s="156"/>
      <c r="BD784" s="156"/>
    </row>
    <row r="785" spans="6:56" s="137" customFormat="1" x14ac:dyDescent="0.25">
      <c r="F785" s="152"/>
      <c r="J785" s="153"/>
      <c r="K785" s="153"/>
      <c r="L785" s="199"/>
      <c r="M785" s="153"/>
      <c r="N785" s="199"/>
      <c r="O785" s="153"/>
      <c r="BA785" s="156"/>
      <c r="BB785" s="156"/>
      <c r="BC785" s="156"/>
      <c r="BD785" s="156"/>
    </row>
    <row r="786" spans="6:56" s="137" customFormat="1" x14ac:dyDescent="0.25">
      <c r="F786" s="152"/>
      <c r="J786" s="153"/>
      <c r="K786" s="153"/>
      <c r="L786" s="199"/>
      <c r="M786" s="153"/>
      <c r="N786" s="199"/>
      <c r="O786" s="153"/>
      <c r="BA786" s="156"/>
      <c r="BB786" s="156"/>
      <c r="BC786" s="156"/>
      <c r="BD786" s="156"/>
    </row>
    <row r="787" spans="6:56" s="137" customFormat="1" x14ac:dyDescent="0.25">
      <c r="F787" s="152"/>
      <c r="J787" s="153"/>
      <c r="K787" s="153"/>
      <c r="L787" s="199"/>
      <c r="M787" s="153"/>
      <c r="N787" s="199"/>
      <c r="O787" s="153"/>
      <c r="BA787" s="156"/>
      <c r="BB787" s="156"/>
      <c r="BC787" s="156"/>
      <c r="BD787" s="156"/>
    </row>
    <row r="788" spans="6:56" s="137" customFormat="1" x14ac:dyDescent="0.25">
      <c r="F788" s="152"/>
      <c r="J788" s="153"/>
      <c r="K788" s="153"/>
      <c r="L788" s="199"/>
      <c r="M788" s="153"/>
      <c r="N788" s="199"/>
      <c r="O788" s="153"/>
      <c r="BA788" s="156"/>
      <c r="BB788" s="156"/>
      <c r="BC788" s="156"/>
      <c r="BD788" s="156"/>
    </row>
    <row r="789" spans="6:56" s="137" customFormat="1" x14ac:dyDescent="0.25">
      <c r="F789" s="152"/>
      <c r="J789" s="153"/>
      <c r="K789" s="153"/>
      <c r="L789" s="199"/>
      <c r="M789" s="153"/>
      <c r="N789" s="199"/>
      <c r="O789" s="153"/>
      <c r="BA789" s="156"/>
      <c r="BB789" s="156"/>
      <c r="BC789" s="156"/>
      <c r="BD789" s="156"/>
    </row>
    <row r="790" spans="6:56" s="137" customFormat="1" x14ac:dyDescent="0.25">
      <c r="F790" s="152"/>
      <c r="J790" s="153"/>
      <c r="K790" s="153"/>
      <c r="L790" s="199"/>
      <c r="M790" s="153"/>
      <c r="N790" s="199"/>
      <c r="O790" s="153"/>
      <c r="BA790" s="156"/>
      <c r="BB790" s="156"/>
      <c r="BC790" s="156"/>
      <c r="BD790" s="156"/>
    </row>
    <row r="791" spans="6:56" s="137" customFormat="1" x14ac:dyDescent="0.25">
      <c r="F791" s="152"/>
      <c r="J791" s="153"/>
      <c r="K791" s="153"/>
      <c r="L791" s="199"/>
      <c r="M791" s="153"/>
      <c r="N791" s="199"/>
      <c r="O791" s="153"/>
      <c r="BA791" s="156"/>
      <c r="BB791" s="156"/>
      <c r="BC791" s="156"/>
      <c r="BD791" s="156"/>
    </row>
    <row r="792" spans="6:56" s="137" customFormat="1" x14ac:dyDescent="0.25">
      <c r="F792" s="152"/>
      <c r="J792" s="153"/>
      <c r="K792" s="153"/>
      <c r="L792" s="199"/>
      <c r="M792" s="153"/>
      <c r="N792" s="199"/>
      <c r="O792" s="153"/>
      <c r="BA792" s="156"/>
      <c r="BB792" s="156"/>
      <c r="BC792" s="156"/>
      <c r="BD792" s="156"/>
    </row>
    <row r="793" spans="6:56" s="137" customFormat="1" x14ac:dyDescent="0.25">
      <c r="F793" s="152"/>
      <c r="J793" s="153"/>
      <c r="K793" s="153"/>
      <c r="L793" s="199"/>
      <c r="M793" s="153"/>
      <c r="N793" s="199"/>
      <c r="O793" s="153"/>
      <c r="BA793" s="156"/>
      <c r="BB793" s="156"/>
      <c r="BC793" s="156"/>
      <c r="BD793" s="156"/>
    </row>
    <row r="794" spans="6:56" s="137" customFormat="1" x14ac:dyDescent="0.25">
      <c r="F794" s="152"/>
      <c r="J794" s="153"/>
      <c r="K794" s="153"/>
      <c r="L794" s="199"/>
      <c r="M794" s="153"/>
      <c r="N794" s="199"/>
      <c r="O794" s="153"/>
      <c r="BA794" s="156"/>
      <c r="BB794" s="156"/>
      <c r="BC794" s="156"/>
      <c r="BD794" s="156"/>
    </row>
    <row r="795" spans="6:56" s="137" customFormat="1" x14ac:dyDescent="0.25">
      <c r="F795" s="152"/>
      <c r="J795" s="153"/>
      <c r="K795" s="153"/>
      <c r="L795" s="199"/>
      <c r="M795" s="153"/>
      <c r="N795" s="199"/>
      <c r="O795" s="153"/>
      <c r="BA795" s="156"/>
      <c r="BB795" s="156"/>
      <c r="BC795" s="156"/>
      <c r="BD795" s="156"/>
    </row>
    <row r="796" spans="6:56" s="137" customFormat="1" x14ac:dyDescent="0.25">
      <c r="F796" s="152"/>
      <c r="J796" s="153"/>
      <c r="K796" s="153"/>
      <c r="L796" s="199"/>
      <c r="M796" s="153"/>
      <c r="N796" s="199"/>
      <c r="O796" s="153"/>
      <c r="BA796" s="156"/>
      <c r="BB796" s="156"/>
      <c r="BC796" s="156"/>
      <c r="BD796" s="156"/>
    </row>
    <row r="797" spans="6:56" s="137" customFormat="1" x14ac:dyDescent="0.25">
      <c r="F797" s="152"/>
      <c r="J797" s="153"/>
      <c r="K797" s="153"/>
      <c r="L797" s="199"/>
      <c r="M797" s="153"/>
      <c r="N797" s="199"/>
      <c r="O797" s="153"/>
      <c r="BA797" s="156"/>
      <c r="BB797" s="156"/>
      <c r="BC797" s="156"/>
      <c r="BD797" s="156"/>
    </row>
    <row r="798" spans="6:56" s="137" customFormat="1" x14ac:dyDescent="0.25">
      <c r="F798" s="152"/>
      <c r="J798" s="153"/>
      <c r="K798" s="153"/>
      <c r="L798" s="199"/>
      <c r="M798" s="153"/>
      <c r="N798" s="199"/>
      <c r="O798" s="153"/>
      <c r="BA798" s="156"/>
      <c r="BB798" s="156"/>
      <c r="BC798" s="156"/>
      <c r="BD798" s="156"/>
    </row>
    <row r="799" spans="6:56" s="137" customFormat="1" x14ac:dyDescent="0.25">
      <c r="F799" s="152"/>
      <c r="J799" s="153"/>
      <c r="K799" s="153"/>
      <c r="L799" s="199"/>
      <c r="M799" s="153"/>
      <c r="N799" s="199"/>
      <c r="O799" s="153"/>
      <c r="BA799" s="156"/>
      <c r="BB799" s="156"/>
      <c r="BC799" s="156"/>
      <c r="BD799" s="156"/>
    </row>
    <row r="800" spans="6:56" s="137" customFormat="1" x14ac:dyDescent="0.25">
      <c r="F800" s="152"/>
      <c r="J800" s="153"/>
      <c r="K800" s="153"/>
      <c r="L800" s="199"/>
      <c r="M800" s="153"/>
      <c r="N800" s="199"/>
      <c r="O800" s="153"/>
      <c r="BA800" s="156"/>
      <c r="BB800" s="156"/>
      <c r="BC800" s="156"/>
      <c r="BD800" s="156"/>
    </row>
    <row r="801" spans="6:56" s="137" customFormat="1" x14ac:dyDescent="0.25">
      <c r="F801" s="152"/>
      <c r="J801" s="153"/>
      <c r="K801" s="153"/>
      <c r="L801" s="199"/>
      <c r="M801" s="153"/>
      <c r="N801" s="199"/>
      <c r="O801" s="153"/>
      <c r="BA801" s="156"/>
      <c r="BB801" s="156"/>
      <c r="BC801" s="156"/>
      <c r="BD801" s="156"/>
    </row>
    <row r="802" spans="6:56" s="137" customFormat="1" x14ac:dyDescent="0.25">
      <c r="F802" s="152"/>
      <c r="J802" s="153"/>
      <c r="K802" s="153"/>
      <c r="L802" s="199"/>
      <c r="M802" s="153"/>
      <c r="N802" s="199"/>
      <c r="O802" s="153"/>
      <c r="BA802" s="156"/>
      <c r="BB802" s="156"/>
      <c r="BC802" s="156"/>
      <c r="BD802" s="156"/>
    </row>
    <row r="803" spans="6:56" s="137" customFormat="1" x14ac:dyDescent="0.25">
      <c r="F803" s="152"/>
      <c r="J803" s="153"/>
      <c r="K803" s="153"/>
      <c r="L803" s="199"/>
      <c r="M803" s="153"/>
      <c r="N803" s="199"/>
      <c r="O803" s="153"/>
      <c r="BA803" s="156"/>
      <c r="BB803" s="156"/>
      <c r="BC803" s="156"/>
      <c r="BD803" s="156"/>
    </row>
    <row r="804" spans="6:56" s="137" customFormat="1" x14ac:dyDescent="0.25">
      <c r="F804" s="152"/>
      <c r="J804" s="153"/>
      <c r="K804" s="153"/>
      <c r="L804" s="199"/>
      <c r="M804" s="153"/>
      <c r="N804" s="199"/>
      <c r="O804" s="153"/>
      <c r="BA804" s="156"/>
      <c r="BB804" s="156"/>
      <c r="BC804" s="156"/>
      <c r="BD804" s="156"/>
    </row>
    <row r="805" spans="6:56" s="137" customFormat="1" x14ac:dyDescent="0.25">
      <c r="F805" s="152"/>
      <c r="J805" s="153"/>
      <c r="K805" s="153"/>
      <c r="L805" s="199"/>
      <c r="M805" s="153"/>
      <c r="N805" s="199"/>
      <c r="O805" s="153"/>
      <c r="BA805" s="156"/>
      <c r="BB805" s="156"/>
      <c r="BC805" s="156"/>
      <c r="BD805" s="156"/>
    </row>
    <row r="806" spans="6:56" s="137" customFormat="1" x14ac:dyDescent="0.25">
      <c r="F806" s="152"/>
      <c r="J806" s="153"/>
      <c r="K806" s="153"/>
      <c r="L806" s="199"/>
      <c r="M806" s="153"/>
      <c r="N806" s="199"/>
      <c r="O806" s="153"/>
      <c r="BA806" s="156"/>
      <c r="BB806" s="156"/>
      <c r="BC806" s="156"/>
      <c r="BD806" s="156"/>
    </row>
    <row r="807" spans="6:56" s="137" customFormat="1" x14ac:dyDescent="0.25">
      <c r="F807" s="152"/>
      <c r="J807" s="153"/>
      <c r="K807" s="153"/>
      <c r="L807" s="199"/>
      <c r="M807" s="153"/>
      <c r="N807" s="199"/>
      <c r="O807" s="153"/>
      <c r="BA807" s="156"/>
      <c r="BB807" s="156"/>
      <c r="BC807" s="156"/>
      <c r="BD807" s="156"/>
    </row>
    <row r="808" spans="6:56" s="137" customFormat="1" x14ac:dyDescent="0.25">
      <c r="F808" s="152"/>
      <c r="J808" s="153"/>
      <c r="K808" s="153"/>
      <c r="L808" s="199"/>
      <c r="M808" s="153"/>
      <c r="N808" s="199"/>
      <c r="O808" s="153"/>
      <c r="BA808" s="156"/>
      <c r="BB808" s="156"/>
      <c r="BC808" s="156"/>
      <c r="BD808" s="156"/>
    </row>
    <row r="809" spans="6:56" s="137" customFormat="1" x14ac:dyDescent="0.25">
      <c r="F809" s="152"/>
      <c r="J809" s="153"/>
      <c r="K809" s="153"/>
      <c r="L809" s="199"/>
      <c r="M809" s="153"/>
      <c r="N809" s="199"/>
      <c r="O809" s="153"/>
      <c r="BA809" s="156"/>
      <c r="BB809" s="156"/>
      <c r="BC809" s="156"/>
      <c r="BD809" s="156"/>
    </row>
    <row r="810" spans="6:56" s="137" customFormat="1" x14ac:dyDescent="0.25">
      <c r="F810" s="152"/>
      <c r="J810" s="153"/>
      <c r="K810" s="153"/>
      <c r="L810" s="199"/>
      <c r="M810" s="153"/>
      <c r="N810" s="199"/>
      <c r="O810" s="153"/>
      <c r="BA810" s="156"/>
      <c r="BB810" s="156"/>
      <c r="BC810" s="156"/>
      <c r="BD810" s="156"/>
    </row>
    <row r="811" spans="6:56" s="137" customFormat="1" x14ac:dyDescent="0.25">
      <c r="F811" s="152"/>
      <c r="J811" s="153"/>
      <c r="K811" s="153"/>
      <c r="L811" s="199"/>
      <c r="M811" s="153"/>
      <c r="N811" s="199"/>
      <c r="O811" s="153"/>
      <c r="BA811" s="156"/>
      <c r="BB811" s="156"/>
      <c r="BC811" s="156"/>
      <c r="BD811" s="156"/>
    </row>
    <row r="812" spans="6:56" s="137" customFormat="1" x14ac:dyDescent="0.25">
      <c r="F812" s="152"/>
      <c r="J812" s="153"/>
      <c r="K812" s="153"/>
      <c r="L812" s="199"/>
      <c r="M812" s="153"/>
      <c r="N812" s="199"/>
      <c r="O812" s="153"/>
      <c r="BA812" s="156"/>
      <c r="BB812" s="156"/>
      <c r="BC812" s="156"/>
      <c r="BD812" s="156"/>
    </row>
    <row r="813" spans="6:56" s="137" customFormat="1" x14ac:dyDescent="0.25">
      <c r="F813" s="152"/>
      <c r="J813" s="153"/>
      <c r="K813" s="153"/>
      <c r="L813" s="199"/>
      <c r="M813" s="153"/>
      <c r="N813" s="199"/>
      <c r="O813" s="153"/>
      <c r="BA813" s="156"/>
      <c r="BB813" s="156"/>
      <c r="BC813" s="156"/>
      <c r="BD813" s="156"/>
    </row>
    <row r="814" spans="6:56" s="137" customFormat="1" x14ac:dyDescent="0.25">
      <c r="F814" s="152"/>
      <c r="J814" s="153"/>
      <c r="K814" s="153"/>
      <c r="L814" s="199"/>
      <c r="M814" s="153"/>
      <c r="N814" s="199"/>
      <c r="O814" s="153"/>
      <c r="BA814" s="156"/>
      <c r="BB814" s="156"/>
      <c r="BC814" s="156"/>
      <c r="BD814" s="156"/>
    </row>
    <row r="815" spans="6:56" s="137" customFormat="1" x14ac:dyDescent="0.25">
      <c r="F815" s="152"/>
      <c r="J815" s="153"/>
      <c r="K815" s="153"/>
      <c r="L815" s="199"/>
      <c r="M815" s="153"/>
      <c r="N815" s="199"/>
      <c r="O815" s="153"/>
      <c r="BA815" s="156"/>
      <c r="BB815" s="156"/>
      <c r="BC815" s="156"/>
      <c r="BD815" s="156"/>
    </row>
    <row r="816" spans="6:56" s="137" customFormat="1" x14ac:dyDescent="0.25">
      <c r="F816" s="152"/>
      <c r="J816" s="153"/>
      <c r="K816" s="153"/>
      <c r="L816" s="199"/>
      <c r="M816" s="153"/>
      <c r="N816" s="199"/>
      <c r="O816" s="153"/>
      <c r="BA816" s="156"/>
      <c r="BB816" s="156"/>
      <c r="BC816" s="156"/>
      <c r="BD816" s="156"/>
    </row>
    <row r="817" spans="6:56" s="137" customFormat="1" x14ac:dyDescent="0.25">
      <c r="F817" s="152"/>
      <c r="J817" s="153"/>
      <c r="K817" s="153"/>
      <c r="L817" s="199"/>
      <c r="M817" s="153"/>
      <c r="N817" s="199"/>
      <c r="O817" s="153"/>
      <c r="BA817" s="156"/>
      <c r="BB817" s="156"/>
      <c r="BC817" s="156"/>
      <c r="BD817" s="156"/>
    </row>
    <row r="818" spans="6:56" s="137" customFormat="1" x14ac:dyDescent="0.25">
      <c r="F818" s="152"/>
      <c r="J818" s="153"/>
      <c r="K818" s="153"/>
      <c r="L818" s="199"/>
      <c r="M818" s="153"/>
      <c r="N818" s="199"/>
      <c r="O818" s="153"/>
      <c r="BA818" s="156"/>
      <c r="BB818" s="156"/>
      <c r="BC818" s="156"/>
      <c r="BD818" s="156"/>
    </row>
    <row r="819" spans="6:56" s="137" customFormat="1" x14ac:dyDescent="0.25">
      <c r="F819" s="152"/>
      <c r="J819" s="153"/>
      <c r="K819" s="153"/>
      <c r="L819" s="199"/>
      <c r="M819" s="153"/>
      <c r="N819" s="199"/>
      <c r="O819" s="153"/>
      <c r="BA819" s="156"/>
      <c r="BB819" s="156"/>
      <c r="BC819" s="156"/>
      <c r="BD819" s="156"/>
    </row>
    <row r="820" spans="6:56" s="137" customFormat="1" x14ac:dyDescent="0.25">
      <c r="F820" s="152"/>
      <c r="J820" s="153"/>
      <c r="K820" s="153"/>
      <c r="L820" s="199"/>
      <c r="M820" s="153"/>
      <c r="N820" s="199"/>
      <c r="O820" s="153"/>
      <c r="BA820" s="156"/>
      <c r="BB820" s="156"/>
      <c r="BC820" s="156"/>
      <c r="BD820" s="156"/>
    </row>
    <row r="821" spans="6:56" s="137" customFormat="1" x14ac:dyDescent="0.25">
      <c r="F821" s="152"/>
      <c r="J821" s="153"/>
      <c r="K821" s="153"/>
      <c r="L821" s="199"/>
      <c r="M821" s="153"/>
      <c r="N821" s="199"/>
      <c r="O821" s="153"/>
      <c r="BA821" s="156"/>
      <c r="BB821" s="156"/>
      <c r="BC821" s="156"/>
      <c r="BD821" s="156"/>
    </row>
    <row r="822" spans="6:56" s="137" customFormat="1" x14ac:dyDescent="0.25">
      <c r="F822" s="152"/>
      <c r="J822" s="153"/>
      <c r="K822" s="153"/>
      <c r="L822" s="199"/>
      <c r="M822" s="153"/>
      <c r="N822" s="199"/>
      <c r="O822" s="153"/>
      <c r="BA822" s="156"/>
      <c r="BB822" s="156"/>
      <c r="BC822" s="156"/>
      <c r="BD822" s="156"/>
    </row>
    <row r="823" spans="6:56" s="137" customFormat="1" x14ac:dyDescent="0.25">
      <c r="F823" s="152"/>
      <c r="J823" s="153"/>
      <c r="K823" s="153"/>
      <c r="L823" s="199"/>
      <c r="M823" s="153"/>
      <c r="N823" s="199"/>
      <c r="O823" s="153"/>
      <c r="BA823" s="156"/>
      <c r="BB823" s="156"/>
      <c r="BC823" s="156"/>
      <c r="BD823" s="156"/>
    </row>
    <row r="824" spans="6:56" s="137" customFormat="1" x14ac:dyDescent="0.25">
      <c r="F824" s="152"/>
      <c r="J824" s="153"/>
      <c r="K824" s="153"/>
      <c r="L824" s="199"/>
      <c r="M824" s="153"/>
      <c r="N824" s="199"/>
      <c r="O824" s="153"/>
      <c r="BA824" s="156"/>
      <c r="BB824" s="156"/>
      <c r="BC824" s="156"/>
      <c r="BD824" s="156"/>
    </row>
    <row r="825" spans="6:56" s="137" customFormat="1" x14ac:dyDescent="0.25">
      <c r="F825" s="152"/>
      <c r="J825" s="153"/>
      <c r="K825" s="153"/>
      <c r="L825" s="199"/>
      <c r="M825" s="153"/>
      <c r="N825" s="199"/>
      <c r="O825" s="153"/>
      <c r="BA825" s="156"/>
      <c r="BB825" s="156"/>
      <c r="BC825" s="156"/>
      <c r="BD825" s="156"/>
    </row>
    <row r="826" spans="6:56" s="137" customFormat="1" x14ac:dyDescent="0.25">
      <c r="F826" s="152"/>
      <c r="J826" s="153"/>
      <c r="K826" s="153"/>
      <c r="L826" s="199"/>
      <c r="M826" s="153"/>
      <c r="N826" s="199"/>
      <c r="O826" s="153"/>
      <c r="BA826" s="156"/>
      <c r="BB826" s="156"/>
      <c r="BC826" s="156"/>
      <c r="BD826" s="156"/>
    </row>
    <row r="827" spans="6:56" s="137" customFormat="1" x14ac:dyDescent="0.25">
      <c r="F827" s="152"/>
      <c r="J827" s="153"/>
      <c r="K827" s="153"/>
      <c r="L827" s="199"/>
      <c r="M827" s="153"/>
      <c r="N827" s="199"/>
      <c r="O827" s="153"/>
      <c r="BA827" s="156"/>
      <c r="BB827" s="156"/>
      <c r="BC827" s="156"/>
      <c r="BD827" s="156"/>
    </row>
    <row r="828" spans="6:56" s="137" customFormat="1" x14ac:dyDescent="0.25">
      <c r="F828" s="152"/>
      <c r="J828" s="153"/>
      <c r="K828" s="153"/>
      <c r="L828" s="199"/>
      <c r="M828" s="153"/>
      <c r="N828" s="199"/>
      <c r="O828" s="153"/>
      <c r="BA828" s="156"/>
      <c r="BB828" s="156"/>
      <c r="BC828" s="156"/>
      <c r="BD828" s="156"/>
    </row>
    <row r="829" spans="6:56" s="137" customFormat="1" x14ac:dyDescent="0.25">
      <c r="F829" s="152"/>
      <c r="J829" s="153"/>
      <c r="K829" s="153"/>
      <c r="L829" s="199"/>
      <c r="M829" s="153"/>
      <c r="N829" s="199"/>
      <c r="O829" s="153"/>
      <c r="BA829" s="156"/>
      <c r="BB829" s="156"/>
      <c r="BC829" s="156"/>
      <c r="BD829" s="156"/>
    </row>
    <row r="830" spans="6:56" s="137" customFormat="1" x14ac:dyDescent="0.25">
      <c r="F830" s="152"/>
      <c r="J830" s="153"/>
      <c r="K830" s="153"/>
      <c r="L830" s="199"/>
      <c r="M830" s="153"/>
      <c r="N830" s="199"/>
      <c r="O830" s="153"/>
      <c r="BA830" s="156"/>
      <c r="BB830" s="156"/>
      <c r="BC830" s="156"/>
      <c r="BD830" s="156"/>
    </row>
    <row r="831" spans="6:56" s="137" customFormat="1" x14ac:dyDescent="0.25">
      <c r="F831" s="152"/>
      <c r="J831" s="153"/>
      <c r="K831" s="153"/>
      <c r="L831" s="199"/>
      <c r="M831" s="153"/>
      <c r="N831" s="199"/>
      <c r="O831" s="153"/>
      <c r="BA831" s="156"/>
      <c r="BB831" s="156"/>
      <c r="BC831" s="156"/>
      <c r="BD831" s="156"/>
    </row>
    <row r="832" spans="6:56" s="137" customFormat="1" x14ac:dyDescent="0.25">
      <c r="F832" s="152"/>
      <c r="J832" s="153"/>
      <c r="K832" s="153"/>
      <c r="L832" s="199"/>
      <c r="M832" s="153"/>
      <c r="N832" s="199"/>
      <c r="O832" s="153"/>
      <c r="BA832" s="156"/>
      <c r="BB832" s="156"/>
      <c r="BC832" s="156"/>
      <c r="BD832" s="156"/>
    </row>
    <row r="833" spans="6:56" s="137" customFormat="1" x14ac:dyDescent="0.25">
      <c r="F833" s="152"/>
      <c r="J833" s="153"/>
      <c r="K833" s="153"/>
      <c r="L833" s="199"/>
      <c r="M833" s="153"/>
      <c r="N833" s="199"/>
      <c r="O833" s="153"/>
      <c r="BA833" s="156"/>
      <c r="BB833" s="156"/>
      <c r="BC833" s="156"/>
      <c r="BD833" s="156"/>
    </row>
    <row r="834" spans="6:56" s="137" customFormat="1" x14ac:dyDescent="0.25">
      <c r="F834" s="152"/>
      <c r="J834" s="153"/>
      <c r="K834" s="153"/>
      <c r="L834" s="199"/>
      <c r="M834" s="153"/>
      <c r="N834" s="199"/>
      <c r="O834" s="153"/>
      <c r="BA834" s="156"/>
      <c r="BB834" s="156"/>
      <c r="BC834" s="156"/>
      <c r="BD834" s="156"/>
    </row>
    <row r="835" spans="6:56" s="137" customFormat="1" x14ac:dyDescent="0.25">
      <c r="F835" s="152"/>
      <c r="J835" s="153"/>
      <c r="K835" s="153"/>
      <c r="L835" s="199"/>
      <c r="M835" s="153"/>
      <c r="N835" s="199"/>
      <c r="O835" s="153"/>
      <c r="BA835" s="156"/>
      <c r="BB835" s="156"/>
      <c r="BC835" s="156"/>
      <c r="BD835" s="156"/>
    </row>
    <row r="836" spans="6:56" s="137" customFormat="1" x14ac:dyDescent="0.25">
      <c r="F836" s="152"/>
      <c r="J836" s="153"/>
      <c r="K836" s="153"/>
      <c r="L836" s="199"/>
      <c r="M836" s="153"/>
      <c r="N836" s="199"/>
      <c r="O836" s="153"/>
      <c r="BA836" s="156"/>
      <c r="BB836" s="156"/>
      <c r="BC836" s="156"/>
      <c r="BD836" s="156"/>
    </row>
    <row r="837" spans="6:56" s="137" customFormat="1" x14ac:dyDescent="0.25">
      <c r="F837" s="152"/>
      <c r="J837" s="153"/>
      <c r="K837" s="153"/>
      <c r="L837" s="199"/>
      <c r="M837" s="153"/>
      <c r="N837" s="199"/>
      <c r="O837" s="153"/>
      <c r="BA837" s="156"/>
      <c r="BB837" s="156"/>
      <c r="BC837" s="156"/>
      <c r="BD837" s="156"/>
    </row>
    <row r="838" spans="6:56" s="137" customFormat="1" x14ac:dyDescent="0.25">
      <c r="F838" s="152"/>
      <c r="J838" s="153"/>
      <c r="K838" s="153"/>
      <c r="L838" s="199"/>
      <c r="M838" s="153"/>
      <c r="N838" s="199"/>
      <c r="O838" s="153"/>
      <c r="BA838" s="156"/>
      <c r="BB838" s="156"/>
      <c r="BC838" s="156"/>
      <c r="BD838" s="156"/>
    </row>
    <row r="839" spans="6:56" s="137" customFormat="1" x14ac:dyDescent="0.25">
      <c r="F839" s="152"/>
      <c r="J839" s="153"/>
      <c r="K839" s="153"/>
      <c r="L839" s="199"/>
      <c r="M839" s="153"/>
      <c r="N839" s="199"/>
      <c r="O839" s="153"/>
      <c r="BA839" s="156"/>
      <c r="BB839" s="156"/>
      <c r="BC839" s="156"/>
      <c r="BD839" s="156"/>
    </row>
    <row r="840" spans="6:56" s="137" customFormat="1" x14ac:dyDescent="0.25">
      <c r="F840" s="152"/>
      <c r="J840" s="153"/>
      <c r="K840" s="153"/>
      <c r="L840" s="199"/>
      <c r="M840" s="153"/>
      <c r="N840" s="199"/>
      <c r="O840" s="153"/>
      <c r="BA840" s="156"/>
      <c r="BB840" s="156"/>
      <c r="BC840" s="156"/>
      <c r="BD840" s="156"/>
    </row>
    <row r="841" spans="6:56" s="137" customFormat="1" x14ac:dyDescent="0.25">
      <c r="F841" s="152"/>
      <c r="J841" s="153"/>
      <c r="K841" s="153"/>
      <c r="L841" s="199"/>
      <c r="M841" s="153"/>
      <c r="N841" s="199"/>
      <c r="O841" s="153"/>
      <c r="BA841" s="156"/>
      <c r="BB841" s="156"/>
      <c r="BC841" s="156"/>
      <c r="BD841" s="156"/>
    </row>
    <row r="842" spans="6:56" s="137" customFormat="1" x14ac:dyDescent="0.25">
      <c r="F842" s="152"/>
      <c r="J842" s="153"/>
      <c r="K842" s="153"/>
      <c r="L842" s="199"/>
      <c r="M842" s="153"/>
      <c r="N842" s="199"/>
      <c r="O842" s="153"/>
      <c r="BA842" s="156"/>
      <c r="BB842" s="156"/>
      <c r="BC842" s="156"/>
      <c r="BD842" s="156"/>
    </row>
    <row r="843" spans="6:56" s="137" customFormat="1" x14ac:dyDescent="0.25">
      <c r="F843" s="152"/>
      <c r="J843" s="153"/>
      <c r="K843" s="153"/>
      <c r="L843" s="199"/>
      <c r="M843" s="153"/>
      <c r="N843" s="199"/>
      <c r="O843" s="153"/>
      <c r="BA843" s="156"/>
      <c r="BB843" s="156"/>
      <c r="BC843" s="156"/>
      <c r="BD843" s="156"/>
    </row>
    <row r="844" spans="6:56" s="137" customFormat="1" x14ac:dyDescent="0.25">
      <c r="F844" s="152"/>
      <c r="J844" s="153"/>
      <c r="K844" s="153"/>
      <c r="L844" s="199"/>
      <c r="M844" s="153"/>
      <c r="N844" s="199"/>
      <c r="O844" s="153"/>
      <c r="BA844" s="156"/>
      <c r="BB844" s="156"/>
      <c r="BC844" s="156"/>
      <c r="BD844" s="156"/>
    </row>
    <row r="845" spans="6:56" s="137" customFormat="1" x14ac:dyDescent="0.25">
      <c r="F845" s="152"/>
      <c r="J845" s="153"/>
      <c r="K845" s="153"/>
      <c r="L845" s="199"/>
      <c r="M845" s="153"/>
      <c r="N845" s="199"/>
      <c r="O845" s="153"/>
      <c r="BA845" s="156"/>
      <c r="BB845" s="156"/>
      <c r="BC845" s="156"/>
      <c r="BD845" s="156"/>
    </row>
    <row r="846" spans="6:56" s="137" customFormat="1" x14ac:dyDescent="0.25">
      <c r="F846" s="152"/>
      <c r="J846" s="153"/>
      <c r="K846" s="153"/>
      <c r="L846" s="199"/>
      <c r="M846" s="153"/>
      <c r="N846" s="199"/>
      <c r="O846" s="153"/>
      <c r="BA846" s="156"/>
      <c r="BB846" s="156"/>
      <c r="BC846" s="156"/>
      <c r="BD846" s="156"/>
    </row>
    <row r="847" spans="6:56" s="137" customFormat="1" x14ac:dyDescent="0.25">
      <c r="F847" s="152"/>
      <c r="J847" s="153"/>
      <c r="K847" s="153"/>
      <c r="L847" s="199"/>
      <c r="M847" s="153"/>
      <c r="N847" s="199"/>
      <c r="O847" s="153"/>
      <c r="BA847" s="156"/>
      <c r="BB847" s="156"/>
      <c r="BC847" s="156"/>
      <c r="BD847" s="156"/>
    </row>
    <row r="848" spans="6:56" s="137" customFormat="1" x14ac:dyDescent="0.25">
      <c r="F848" s="152"/>
      <c r="J848" s="153"/>
      <c r="K848" s="153"/>
      <c r="L848" s="199"/>
      <c r="M848" s="153"/>
      <c r="N848" s="199"/>
      <c r="O848" s="153"/>
      <c r="BA848" s="156"/>
      <c r="BB848" s="156"/>
      <c r="BC848" s="156"/>
      <c r="BD848" s="156"/>
    </row>
    <row r="849" spans="6:56" s="137" customFormat="1" x14ac:dyDescent="0.25">
      <c r="F849" s="152"/>
      <c r="J849" s="153"/>
      <c r="K849" s="153"/>
      <c r="L849" s="199"/>
      <c r="M849" s="153"/>
      <c r="N849" s="199"/>
      <c r="O849" s="153"/>
      <c r="BA849" s="156"/>
      <c r="BB849" s="156"/>
      <c r="BC849" s="156"/>
      <c r="BD849" s="156"/>
    </row>
    <row r="850" spans="6:56" s="137" customFormat="1" x14ac:dyDescent="0.25">
      <c r="F850" s="152"/>
      <c r="J850" s="153"/>
      <c r="K850" s="153"/>
      <c r="L850" s="199"/>
      <c r="M850" s="153"/>
      <c r="N850" s="199"/>
      <c r="O850" s="153"/>
      <c r="BA850" s="156"/>
      <c r="BB850" s="156"/>
      <c r="BC850" s="156"/>
      <c r="BD850" s="156"/>
    </row>
    <row r="851" spans="6:56" s="137" customFormat="1" x14ac:dyDescent="0.25">
      <c r="F851" s="152"/>
      <c r="J851" s="153"/>
      <c r="K851" s="153"/>
      <c r="L851" s="199"/>
      <c r="M851" s="153"/>
      <c r="N851" s="199"/>
      <c r="O851" s="153"/>
      <c r="BA851" s="156"/>
      <c r="BB851" s="156"/>
      <c r="BC851" s="156"/>
      <c r="BD851" s="156"/>
    </row>
    <row r="852" spans="6:56" s="137" customFormat="1" x14ac:dyDescent="0.25">
      <c r="F852" s="152"/>
      <c r="J852" s="153"/>
      <c r="K852" s="153"/>
      <c r="L852" s="199"/>
      <c r="M852" s="153"/>
      <c r="N852" s="199"/>
      <c r="O852" s="153"/>
      <c r="BA852" s="156"/>
      <c r="BB852" s="156"/>
      <c r="BC852" s="156"/>
      <c r="BD852" s="156"/>
    </row>
    <row r="853" spans="6:56" s="137" customFormat="1" x14ac:dyDescent="0.25">
      <c r="F853" s="152"/>
      <c r="J853" s="153"/>
      <c r="K853" s="153"/>
      <c r="L853" s="199"/>
      <c r="M853" s="153"/>
      <c r="N853" s="199"/>
      <c r="O853" s="153"/>
      <c r="BA853" s="156"/>
      <c r="BB853" s="156"/>
      <c r="BC853" s="156"/>
      <c r="BD853" s="156"/>
    </row>
    <row r="854" spans="6:56" s="137" customFormat="1" x14ac:dyDescent="0.25">
      <c r="F854" s="152"/>
      <c r="J854" s="153"/>
      <c r="K854" s="153"/>
      <c r="L854" s="199"/>
      <c r="M854" s="153"/>
      <c r="N854" s="199"/>
      <c r="O854" s="153"/>
      <c r="BA854" s="156"/>
      <c r="BB854" s="156"/>
      <c r="BC854" s="156"/>
      <c r="BD854" s="156"/>
    </row>
    <row r="855" spans="6:56" s="137" customFormat="1" x14ac:dyDescent="0.25">
      <c r="F855" s="152"/>
      <c r="J855" s="153"/>
      <c r="K855" s="153"/>
      <c r="L855" s="199"/>
      <c r="M855" s="153"/>
      <c r="N855" s="199"/>
      <c r="O855" s="153"/>
      <c r="BA855" s="156"/>
      <c r="BB855" s="156"/>
      <c r="BC855" s="156"/>
      <c r="BD855" s="156"/>
    </row>
    <row r="856" spans="6:56" s="137" customFormat="1" x14ac:dyDescent="0.25">
      <c r="F856" s="152"/>
      <c r="J856" s="153"/>
      <c r="K856" s="153"/>
      <c r="L856" s="199"/>
      <c r="M856" s="153"/>
      <c r="N856" s="199"/>
      <c r="O856" s="153"/>
      <c r="BA856" s="156"/>
      <c r="BB856" s="156"/>
      <c r="BC856" s="156"/>
      <c r="BD856" s="156"/>
    </row>
    <row r="857" spans="6:56" s="137" customFormat="1" x14ac:dyDescent="0.25">
      <c r="F857" s="152"/>
      <c r="J857" s="153"/>
      <c r="K857" s="153"/>
      <c r="L857" s="199"/>
      <c r="M857" s="153"/>
      <c r="N857" s="199"/>
      <c r="O857" s="153"/>
      <c r="BA857" s="156"/>
      <c r="BB857" s="156"/>
      <c r="BC857" s="156"/>
      <c r="BD857" s="156"/>
    </row>
    <row r="858" spans="6:56" s="137" customFormat="1" x14ac:dyDescent="0.25">
      <c r="F858" s="152"/>
      <c r="J858" s="153"/>
      <c r="K858" s="153"/>
      <c r="L858" s="199"/>
      <c r="M858" s="153"/>
      <c r="N858" s="199"/>
      <c r="O858" s="153"/>
      <c r="BA858" s="156"/>
      <c r="BB858" s="156"/>
      <c r="BC858" s="156"/>
      <c r="BD858" s="156"/>
    </row>
    <row r="859" spans="6:56" s="137" customFormat="1" x14ac:dyDescent="0.25">
      <c r="F859" s="152"/>
      <c r="J859" s="153"/>
      <c r="K859" s="153"/>
      <c r="L859" s="199"/>
      <c r="M859" s="153"/>
      <c r="N859" s="199"/>
      <c r="O859" s="153"/>
      <c r="BA859" s="156"/>
      <c r="BB859" s="156"/>
      <c r="BC859" s="156"/>
      <c r="BD859" s="156"/>
    </row>
    <row r="860" spans="6:56" s="137" customFormat="1" x14ac:dyDescent="0.25">
      <c r="F860" s="152"/>
      <c r="J860" s="153"/>
      <c r="K860" s="153"/>
      <c r="L860" s="199"/>
      <c r="M860" s="153"/>
      <c r="N860" s="199"/>
      <c r="O860" s="153"/>
      <c r="BA860" s="156"/>
      <c r="BB860" s="156"/>
      <c r="BC860" s="156"/>
      <c r="BD860" s="156"/>
    </row>
    <row r="861" spans="6:56" s="137" customFormat="1" x14ac:dyDescent="0.25">
      <c r="F861" s="152"/>
      <c r="J861" s="153"/>
      <c r="K861" s="153"/>
      <c r="L861" s="199"/>
      <c r="M861" s="153"/>
      <c r="N861" s="199"/>
      <c r="O861" s="153"/>
      <c r="BA861" s="156"/>
      <c r="BB861" s="156"/>
      <c r="BC861" s="156"/>
      <c r="BD861" s="156"/>
    </row>
    <row r="862" spans="6:56" s="137" customFormat="1" x14ac:dyDescent="0.25">
      <c r="F862" s="152"/>
      <c r="J862" s="153"/>
      <c r="K862" s="153"/>
      <c r="L862" s="199"/>
      <c r="M862" s="153"/>
      <c r="N862" s="199"/>
      <c r="O862" s="153"/>
      <c r="BA862" s="156"/>
      <c r="BB862" s="156"/>
      <c r="BC862" s="156"/>
      <c r="BD862" s="156"/>
    </row>
    <row r="863" spans="6:56" s="137" customFormat="1" x14ac:dyDescent="0.25">
      <c r="F863" s="152"/>
      <c r="J863" s="153"/>
      <c r="K863" s="153"/>
      <c r="L863" s="199"/>
      <c r="M863" s="153"/>
      <c r="N863" s="199"/>
      <c r="O863" s="153"/>
      <c r="BA863" s="156"/>
      <c r="BB863" s="156"/>
      <c r="BC863" s="156"/>
      <c r="BD863" s="156"/>
    </row>
    <row r="864" spans="6:56" s="137" customFormat="1" x14ac:dyDescent="0.25">
      <c r="F864" s="152"/>
      <c r="J864" s="153"/>
      <c r="K864" s="153"/>
      <c r="L864" s="199"/>
      <c r="M864" s="153"/>
      <c r="N864" s="199"/>
      <c r="O864" s="153"/>
      <c r="BA864" s="156"/>
      <c r="BB864" s="156"/>
      <c r="BC864" s="156"/>
      <c r="BD864" s="156"/>
    </row>
    <row r="865" spans="6:56" s="137" customFormat="1" x14ac:dyDescent="0.25">
      <c r="F865" s="152"/>
      <c r="J865" s="153"/>
      <c r="K865" s="153"/>
      <c r="L865" s="199"/>
      <c r="M865" s="153"/>
      <c r="N865" s="199"/>
      <c r="O865" s="153"/>
      <c r="BA865" s="156"/>
      <c r="BB865" s="156"/>
      <c r="BC865" s="156"/>
      <c r="BD865" s="156"/>
    </row>
    <row r="866" spans="6:56" s="137" customFormat="1" x14ac:dyDescent="0.25">
      <c r="F866" s="152"/>
      <c r="J866" s="153"/>
      <c r="K866" s="153"/>
      <c r="L866" s="199"/>
      <c r="M866" s="153"/>
      <c r="N866" s="199"/>
      <c r="O866" s="153"/>
      <c r="BA866" s="156"/>
      <c r="BB866" s="156"/>
      <c r="BC866" s="156"/>
      <c r="BD866" s="156"/>
    </row>
    <row r="867" spans="6:56" s="137" customFormat="1" x14ac:dyDescent="0.25">
      <c r="F867" s="152"/>
      <c r="J867" s="153"/>
      <c r="K867" s="153"/>
      <c r="L867" s="199"/>
      <c r="M867" s="153"/>
      <c r="N867" s="199"/>
      <c r="O867" s="153"/>
      <c r="BA867" s="156"/>
      <c r="BB867" s="156"/>
      <c r="BC867" s="156"/>
      <c r="BD867" s="156"/>
    </row>
    <row r="868" spans="6:56" s="137" customFormat="1" x14ac:dyDescent="0.25">
      <c r="F868" s="152"/>
      <c r="J868" s="153"/>
      <c r="K868" s="153"/>
      <c r="L868" s="199"/>
      <c r="M868" s="153"/>
      <c r="N868" s="199"/>
      <c r="O868" s="153"/>
      <c r="BA868" s="156"/>
      <c r="BB868" s="156"/>
      <c r="BC868" s="156"/>
      <c r="BD868" s="156"/>
    </row>
    <row r="869" spans="6:56" s="137" customFormat="1" x14ac:dyDescent="0.25">
      <c r="F869" s="152"/>
      <c r="J869" s="153"/>
      <c r="K869" s="153"/>
      <c r="L869" s="199"/>
      <c r="M869" s="153"/>
      <c r="N869" s="199"/>
      <c r="O869" s="153"/>
      <c r="BA869" s="156"/>
      <c r="BB869" s="156"/>
      <c r="BC869" s="156"/>
      <c r="BD869" s="156"/>
    </row>
    <row r="870" spans="6:56" s="137" customFormat="1" x14ac:dyDescent="0.25">
      <c r="F870" s="152"/>
      <c r="J870" s="153"/>
      <c r="K870" s="153"/>
      <c r="L870" s="199"/>
      <c r="M870" s="153"/>
      <c r="N870" s="199"/>
      <c r="O870" s="153"/>
      <c r="BA870" s="156"/>
      <c r="BB870" s="156"/>
      <c r="BC870" s="156"/>
      <c r="BD870" s="156"/>
    </row>
    <row r="871" spans="6:56" s="137" customFormat="1" x14ac:dyDescent="0.25">
      <c r="F871" s="152"/>
      <c r="J871" s="153"/>
      <c r="K871" s="153"/>
      <c r="L871" s="199"/>
      <c r="M871" s="153"/>
      <c r="N871" s="199"/>
      <c r="O871" s="153"/>
      <c r="BA871" s="156"/>
      <c r="BB871" s="156"/>
      <c r="BC871" s="156"/>
      <c r="BD871" s="156"/>
    </row>
    <row r="872" spans="6:56" s="137" customFormat="1" x14ac:dyDescent="0.25">
      <c r="F872" s="152"/>
      <c r="J872" s="153"/>
      <c r="K872" s="153"/>
      <c r="L872" s="199"/>
      <c r="M872" s="153"/>
      <c r="N872" s="199"/>
      <c r="O872" s="153"/>
      <c r="BA872" s="156"/>
      <c r="BB872" s="156"/>
      <c r="BC872" s="156"/>
      <c r="BD872" s="156"/>
    </row>
    <row r="873" spans="6:56" s="137" customFormat="1" x14ac:dyDescent="0.25">
      <c r="F873" s="152"/>
      <c r="J873" s="153"/>
      <c r="K873" s="153"/>
      <c r="L873" s="199"/>
      <c r="M873" s="153"/>
      <c r="N873" s="199"/>
      <c r="O873" s="153"/>
      <c r="BA873" s="156"/>
      <c r="BB873" s="156"/>
      <c r="BC873" s="156"/>
      <c r="BD873" s="156"/>
    </row>
    <row r="874" spans="6:56" s="137" customFormat="1" x14ac:dyDescent="0.25">
      <c r="F874" s="152"/>
      <c r="J874" s="153"/>
      <c r="K874" s="153"/>
      <c r="L874" s="199"/>
      <c r="M874" s="153"/>
      <c r="N874" s="199"/>
      <c r="O874" s="153"/>
      <c r="BA874" s="156"/>
      <c r="BB874" s="156"/>
      <c r="BC874" s="156"/>
      <c r="BD874" s="156"/>
    </row>
    <row r="875" spans="6:56" s="137" customFormat="1" x14ac:dyDescent="0.25">
      <c r="F875" s="152"/>
      <c r="J875" s="153"/>
      <c r="K875" s="153"/>
      <c r="L875" s="199"/>
      <c r="M875" s="153"/>
      <c r="N875" s="199"/>
      <c r="O875" s="153"/>
      <c r="BA875" s="156"/>
      <c r="BB875" s="156"/>
      <c r="BC875" s="156"/>
      <c r="BD875" s="156"/>
    </row>
    <row r="876" spans="6:56" s="137" customFormat="1" x14ac:dyDescent="0.25">
      <c r="F876" s="152"/>
      <c r="J876" s="153"/>
      <c r="K876" s="153"/>
      <c r="L876" s="199"/>
      <c r="M876" s="153"/>
      <c r="N876" s="199"/>
      <c r="O876" s="153"/>
      <c r="BA876" s="156"/>
      <c r="BB876" s="156"/>
      <c r="BC876" s="156"/>
      <c r="BD876" s="156"/>
    </row>
    <row r="877" spans="6:56" s="137" customFormat="1" x14ac:dyDescent="0.25">
      <c r="F877" s="152"/>
      <c r="J877" s="153"/>
      <c r="K877" s="153"/>
      <c r="L877" s="199"/>
      <c r="M877" s="153"/>
      <c r="N877" s="199"/>
      <c r="O877" s="153"/>
      <c r="BA877" s="156"/>
      <c r="BB877" s="156"/>
      <c r="BC877" s="156"/>
      <c r="BD877" s="156"/>
    </row>
    <row r="878" spans="6:56" s="137" customFormat="1" x14ac:dyDescent="0.25">
      <c r="F878" s="152"/>
      <c r="J878" s="153"/>
      <c r="K878" s="153"/>
      <c r="L878" s="199"/>
      <c r="M878" s="153"/>
      <c r="N878" s="199"/>
      <c r="O878" s="153"/>
      <c r="BA878" s="156"/>
      <c r="BB878" s="156"/>
      <c r="BC878" s="156"/>
      <c r="BD878" s="156"/>
    </row>
    <row r="879" spans="6:56" s="137" customFormat="1" x14ac:dyDescent="0.25">
      <c r="F879" s="152"/>
      <c r="J879" s="153"/>
      <c r="K879" s="153"/>
      <c r="L879" s="199"/>
      <c r="M879" s="153"/>
      <c r="N879" s="199"/>
      <c r="O879" s="153"/>
      <c r="BA879" s="156"/>
      <c r="BB879" s="156"/>
      <c r="BC879" s="156"/>
      <c r="BD879" s="156"/>
    </row>
    <row r="880" spans="6:56" s="137" customFormat="1" x14ac:dyDescent="0.25">
      <c r="F880" s="152"/>
      <c r="J880" s="153"/>
      <c r="K880" s="153"/>
      <c r="L880" s="199"/>
      <c r="M880" s="153"/>
      <c r="N880" s="199"/>
      <c r="O880" s="153"/>
      <c r="BA880" s="156"/>
      <c r="BB880" s="156"/>
      <c r="BC880" s="156"/>
      <c r="BD880" s="156"/>
    </row>
    <row r="881" spans="6:56" s="137" customFormat="1" x14ac:dyDescent="0.25">
      <c r="F881" s="152"/>
      <c r="J881" s="153"/>
      <c r="K881" s="153"/>
      <c r="L881" s="199"/>
      <c r="M881" s="153"/>
      <c r="N881" s="199"/>
      <c r="O881" s="153"/>
      <c r="BA881" s="156"/>
      <c r="BB881" s="156"/>
      <c r="BC881" s="156"/>
      <c r="BD881" s="156"/>
    </row>
    <row r="882" spans="6:56" s="137" customFormat="1" x14ac:dyDescent="0.25">
      <c r="F882" s="152"/>
      <c r="J882" s="153"/>
      <c r="K882" s="153"/>
      <c r="L882" s="199"/>
      <c r="M882" s="153"/>
      <c r="N882" s="199"/>
      <c r="O882" s="153"/>
      <c r="BA882" s="156"/>
      <c r="BB882" s="156"/>
      <c r="BC882" s="156"/>
      <c r="BD882" s="156"/>
    </row>
    <row r="883" spans="6:56" s="137" customFormat="1" x14ac:dyDescent="0.25">
      <c r="F883" s="152"/>
      <c r="J883" s="153"/>
      <c r="K883" s="153"/>
      <c r="L883" s="199"/>
      <c r="M883" s="153"/>
      <c r="N883" s="199"/>
      <c r="O883" s="153"/>
      <c r="BA883" s="156"/>
      <c r="BB883" s="156"/>
      <c r="BC883" s="156"/>
      <c r="BD883" s="156"/>
    </row>
    <row r="884" spans="6:56" s="137" customFormat="1" x14ac:dyDescent="0.25">
      <c r="F884" s="152"/>
      <c r="J884" s="153"/>
      <c r="K884" s="153"/>
      <c r="L884" s="199"/>
      <c r="M884" s="153"/>
      <c r="N884" s="199"/>
      <c r="O884" s="153"/>
      <c r="BA884" s="156"/>
      <c r="BB884" s="156"/>
      <c r="BC884" s="156"/>
      <c r="BD884" s="156"/>
    </row>
    <row r="885" spans="6:56" s="137" customFormat="1" x14ac:dyDescent="0.25">
      <c r="F885" s="152"/>
      <c r="J885" s="153"/>
      <c r="K885" s="153"/>
      <c r="L885" s="199"/>
      <c r="M885" s="153"/>
      <c r="N885" s="199"/>
      <c r="O885" s="153"/>
      <c r="BA885" s="156"/>
      <c r="BB885" s="156"/>
      <c r="BC885" s="156"/>
      <c r="BD885" s="156"/>
    </row>
    <row r="886" spans="6:56" s="137" customFormat="1" x14ac:dyDescent="0.25">
      <c r="F886" s="152"/>
      <c r="J886" s="153"/>
      <c r="K886" s="153"/>
      <c r="L886" s="199"/>
      <c r="M886" s="153"/>
      <c r="N886" s="199"/>
      <c r="O886" s="153"/>
      <c r="BA886" s="156"/>
      <c r="BB886" s="156"/>
      <c r="BC886" s="156"/>
      <c r="BD886" s="156"/>
    </row>
    <row r="887" spans="6:56" s="137" customFormat="1" x14ac:dyDescent="0.25">
      <c r="F887" s="152"/>
      <c r="J887" s="153"/>
      <c r="K887" s="153"/>
      <c r="L887" s="199"/>
      <c r="M887" s="153"/>
      <c r="N887" s="199"/>
      <c r="O887" s="153"/>
      <c r="BA887" s="156"/>
      <c r="BB887" s="156"/>
      <c r="BC887" s="156"/>
      <c r="BD887" s="156"/>
    </row>
    <row r="888" spans="6:56" s="137" customFormat="1" x14ac:dyDescent="0.25">
      <c r="F888" s="152"/>
      <c r="J888" s="153"/>
      <c r="K888" s="153"/>
      <c r="L888" s="199"/>
      <c r="M888" s="153"/>
      <c r="N888" s="199"/>
      <c r="O888" s="153"/>
      <c r="BA888" s="156"/>
      <c r="BB888" s="156"/>
      <c r="BC888" s="156"/>
      <c r="BD888" s="156"/>
    </row>
    <row r="889" spans="6:56" s="137" customFormat="1" x14ac:dyDescent="0.25">
      <c r="F889" s="152"/>
      <c r="J889" s="153"/>
      <c r="K889" s="153"/>
      <c r="L889" s="199"/>
      <c r="M889" s="153"/>
      <c r="N889" s="199"/>
      <c r="O889" s="153"/>
      <c r="BA889" s="156"/>
      <c r="BB889" s="156"/>
      <c r="BC889" s="156"/>
      <c r="BD889" s="156"/>
    </row>
    <row r="890" spans="6:56" s="137" customFormat="1" x14ac:dyDescent="0.25">
      <c r="F890" s="152"/>
      <c r="J890" s="153"/>
      <c r="K890" s="153"/>
      <c r="L890" s="199"/>
      <c r="M890" s="153"/>
      <c r="N890" s="199"/>
      <c r="O890" s="153"/>
      <c r="BA890" s="156"/>
      <c r="BB890" s="156"/>
      <c r="BC890" s="156"/>
      <c r="BD890" s="156"/>
    </row>
    <row r="891" spans="6:56" s="137" customFormat="1" x14ac:dyDescent="0.25">
      <c r="F891" s="152"/>
      <c r="J891" s="153"/>
      <c r="K891" s="153"/>
      <c r="L891" s="199"/>
      <c r="M891" s="153"/>
      <c r="N891" s="199"/>
      <c r="O891" s="153"/>
      <c r="BA891" s="156"/>
      <c r="BB891" s="156"/>
      <c r="BC891" s="156"/>
      <c r="BD891" s="156"/>
    </row>
    <row r="892" spans="6:56" s="137" customFormat="1" x14ac:dyDescent="0.25">
      <c r="F892" s="152"/>
      <c r="J892" s="153"/>
      <c r="K892" s="153"/>
      <c r="L892" s="199"/>
      <c r="M892" s="153"/>
      <c r="N892" s="199"/>
      <c r="O892" s="153"/>
      <c r="BA892" s="156"/>
      <c r="BB892" s="156"/>
      <c r="BC892" s="156"/>
      <c r="BD892" s="156"/>
    </row>
    <row r="893" spans="6:56" s="137" customFormat="1" x14ac:dyDescent="0.25">
      <c r="F893" s="152"/>
      <c r="J893" s="153"/>
      <c r="K893" s="153"/>
      <c r="L893" s="199"/>
      <c r="M893" s="153"/>
      <c r="N893" s="199"/>
      <c r="O893" s="153"/>
      <c r="BA893" s="156"/>
      <c r="BB893" s="156"/>
      <c r="BC893" s="156"/>
      <c r="BD893" s="156"/>
    </row>
    <row r="894" spans="6:56" s="137" customFormat="1" x14ac:dyDescent="0.25">
      <c r="F894" s="152"/>
      <c r="J894" s="153"/>
      <c r="K894" s="153"/>
      <c r="L894" s="199"/>
      <c r="M894" s="153"/>
      <c r="N894" s="199"/>
      <c r="O894" s="153"/>
      <c r="BA894" s="156"/>
      <c r="BB894" s="156"/>
      <c r="BC894" s="156"/>
      <c r="BD894" s="156"/>
    </row>
    <row r="895" spans="6:56" s="137" customFormat="1" x14ac:dyDescent="0.25">
      <c r="F895" s="152"/>
      <c r="J895" s="153"/>
      <c r="K895" s="153"/>
      <c r="L895" s="199"/>
      <c r="M895" s="153"/>
      <c r="N895" s="199"/>
      <c r="O895" s="153"/>
      <c r="BA895" s="156"/>
      <c r="BB895" s="156"/>
      <c r="BC895" s="156"/>
      <c r="BD895" s="156"/>
    </row>
    <row r="896" spans="6:56" s="137" customFormat="1" x14ac:dyDescent="0.25">
      <c r="F896" s="152"/>
      <c r="J896" s="153"/>
      <c r="K896" s="153"/>
      <c r="L896" s="199"/>
      <c r="M896" s="153"/>
      <c r="N896" s="199"/>
      <c r="O896" s="153"/>
      <c r="BA896" s="156"/>
      <c r="BB896" s="156"/>
      <c r="BC896" s="156"/>
      <c r="BD896" s="156"/>
    </row>
    <row r="897" spans="6:56" s="137" customFormat="1" x14ac:dyDescent="0.25">
      <c r="F897" s="152"/>
      <c r="J897" s="153"/>
      <c r="K897" s="153"/>
      <c r="L897" s="199"/>
      <c r="M897" s="153"/>
      <c r="N897" s="199"/>
      <c r="O897" s="153"/>
      <c r="BA897" s="156"/>
      <c r="BB897" s="156"/>
      <c r="BC897" s="156"/>
      <c r="BD897" s="156"/>
    </row>
    <row r="898" spans="6:56" s="137" customFormat="1" x14ac:dyDescent="0.25">
      <c r="F898" s="152"/>
      <c r="J898" s="153"/>
      <c r="K898" s="153"/>
      <c r="L898" s="199"/>
      <c r="M898" s="153"/>
      <c r="N898" s="199"/>
      <c r="O898" s="153"/>
      <c r="BA898" s="156"/>
      <c r="BB898" s="156"/>
      <c r="BC898" s="156"/>
      <c r="BD898" s="156"/>
    </row>
    <row r="899" spans="6:56" s="137" customFormat="1" x14ac:dyDescent="0.25">
      <c r="F899" s="152"/>
      <c r="J899" s="153"/>
      <c r="K899" s="153"/>
      <c r="L899" s="199"/>
      <c r="M899" s="153"/>
      <c r="N899" s="199"/>
      <c r="O899" s="153"/>
      <c r="BA899" s="156"/>
      <c r="BB899" s="156"/>
      <c r="BC899" s="156"/>
      <c r="BD899" s="156"/>
    </row>
    <row r="900" spans="6:56" s="137" customFormat="1" x14ac:dyDescent="0.25">
      <c r="F900" s="152"/>
      <c r="J900" s="153"/>
      <c r="K900" s="153"/>
      <c r="L900" s="199"/>
      <c r="M900" s="153"/>
      <c r="N900" s="199"/>
      <c r="O900" s="153"/>
      <c r="BA900" s="156"/>
      <c r="BB900" s="156"/>
      <c r="BC900" s="156"/>
      <c r="BD900" s="156"/>
    </row>
    <row r="901" spans="6:56" s="137" customFormat="1" x14ac:dyDescent="0.25">
      <c r="F901" s="152"/>
      <c r="J901" s="153"/>
      <c r="K901" s="153"/>
      <c r="L901" s="199"/>
      <c r="M901" s="153"/>
      <c r="N901" s="199"/>
      <c r="O901" s="153"/>
      <c r="BA901" s="156"/>
      <c r="BB901" s="156"/>
      <c r="BC901" s="156"/>
      <c r="BD901" s="156"/>
    </row>
    <row r="902" spans="6:56" s="137" customFormat="1" x14ac:dyDescent="0.25">
      <c r="F902" s="152"/>
      <c r="J902" s="153"/>
      <c r="K902" s="153"/>
      <c r="L902" s="199"/>
      <c r="M902" s="153"/>
      <c r="N902" s="199"/>
      <c r="O902" s="153"/>
      <c r="BA902" s="156"/>
      <c r="BB902" s="156"/>
      <c r="BC902" s="156"/>
      <c r="BD902" s="156"/>
    </row>
    <row r="903" spans="6:56" s="137" customFormat="1" x14ac:dyDescent="0.25">
      <c r="F903" s="152"/>
      <c r="J903" s="153"/>
      <c r="K903" s="153"/>
      <c r="L903" s="199"/>
      <c r="M903" s="153"/>
      <c r="N903" s="199"/>
      <c r="O903" s="153"/>
      <c r="BA903" s="156"/>
      <c r="BB903" s="156"/>
      <c r="BC903" s="156"/>
      <c r="BD903" s="156"/>
    </row>
    <row r="904" spans="6:56" s="137" customFormat="1" x14ac:dyDescent="0.25">
      <c r="F904" s="152"/>
      <c r="J904" s="153"/>
      <c r="K904" s="153"/>
      <c r="L904" s="199"/>
      <c r="M904" s="153"/>
      <c r="N904" s="199"/>
      <c r="O904" s="153"/>
      <c r="BA904" s="156"/>
      <c r="BB904" s="156"/>
      <c r="BC904" s="156"/>
      <c r="BD904" s="156"/>
    </row>
    <row r="905" spans="6:56" s="137" customFormat="1" x14ac:dyDescent="0.25">
      <c r="F905" s="152"/>
      <c r="J905" s="153"/>
      <c r="K905" s="153"/>
      <c r="L905" s="199"/>
      <c r="M905" s="153"/>
      <c r="N905" s="199"/>
      <c r="O905" s="153"/>
      <c r="BA905" s="156"/>
      <c r="BB905" s="156"/>
      <c r="BC905" s="156"/>
      <c r="BD905" s="156"/>
    </row>
    <row r="906" spans="6:56" s="137" customFormat="1" x14ac:dyDescent="0.25">
      <c r="F906" s="152"/>
      <c r="J906" s="153"/>
      <c r="K906" s="153"/>
      <c r="L906" s="199"/>
      <c r="M906" s="153"/>
      <c r="N906" s="199"/>
      <c r="O906" s="153"/>
      <c r="BA906" s="156"/>
      <c r="BB906" s="156"/>
      <c r="BC906" s="156"/>
      <c r="BD906" s="156"/>
    </row>
    <row r="907" spans="6:56" s="137" customFormat="1" x14ac:dyDescent="0.25">
      <c r="F907" s="152"/>
      <c r="J907" s="153"/>
      <c r="K907" s="153"/>
      <c r="L907" s="199"/>
      <c r="M907" s="153"/>
      <c r="N907" s="199"/>
      <c r="O907" s="153"/>
      <c r="BA907" s="156"/>
      <c r="BB907" s="156"/>
      <c r="BC907" s="156"/>
      <c r="BD907" s="156"/>
    </row>
    <row r="908" spans="6:56" s="137" customFormat="1" x14ac:dyDescent="0.25">
      <c r="F908" s="152"/>
      <c r="J908" s="153"/>
      <c r="K908" s="153"/>
      <c r="L908" s="199"/>
      <c r="M908" s="153"/>
      <c r="N908" s="199"/>
      <c r="O908" s="153"/>
      <c r="BA908" s="156"/>
      <c r="BB908" s="156"/>
      <c r="BC908" s="156"/>
      <c r="BD908" s="156"/>
    </row>
    <row r="909" spans="6:56" s="137" customFormat="1" x14ac:dyDescent="0.25">
      <c r="F909" s="152"/>
      <c r="J909" s="153"/>
      <c r="K909" s="153"/>
      <c r="L909" s="199"/>
      <c r="M909" s="153"/>
      <c r="N909" s="199"/>
      <c r="O909" s="153"/>
      <c r="BA909" s="156"/>
      <c r="BB909" s="156"/>
      <c r="BC909" s="156"/>
      <c r="BD909" s="156"/>
    </row>
    <row r="910" spans="6:56" s="137" customFormat="1" x14ac:dyDescent="0.25">
      <c r="F910" s="152"/>
      <c r="J910" s="153"/>
      <c r="K910" s="153"/>
      <c r="L910" s="199"/>
      <c r="M910" s="153"/>
      <c r="N910" s="199"/>
      <c r="O910" s="153"/>
      <c r="BA910" s="156"/>
      <c r="BB910" s="156"/>
      <c r="BC910" s="156"/>
      <c r="BD910" s="156"/>
    </row>
    <row r="911" spans="6:56" s="137" customFormat="1" x14ac:dyDescent="0.25">
      <c r="F911" s="152"/>
      <c r="J911" s="153"/>
      <c r="K911" s="153"/>
      <c r="L911" s="199"/>
      <c r="M911" s="153"/>
      <c r="N911" s="199"/>
      <c r="O911" s="153"/>
      <c r="BA911" s="156"/>
      <c r="BB911" s="156"/>
      <c r="BC911" s="156"/>
      <c r="BD911" s="156"/>
    </row>
    <row r="912" spans="6:56" s="137" customFormat="1" x14ac:dyDescent="0.25">
      <c r="F912" s="152"/>
      <c r="J912" s="153"/>
      <c r="K912" s="153"/>
      <c r="L912" s="199"/>
      <c r="M912" s="153"/>
      <c r="N912" s="199"/>
      <c r="O912" s="153"/>
      <c r="BA912" s="156"/>
      <c r="BB912" s="156"/>
      <c r="BC912" s="156"/>
      <c r="BD912" s="156"/>
    </row>
    <row r="913" spans="6:56" s="137" customFormat="1" x14ac:dyDescent="0.25">
      <c r="F913" s="152"/>
      <c r="J913" s="153"/>
      <c r="K913" s="153"/>
      <c r="L913" s="199"/>
      <c r="M913" s="153"/>
      <c r="N913" s="199"/>
      <c r="O913" s="153"/>
      <c r="BA913" s="156"/>
      <c r="BB913" s="156"/>
      <c r="BC913" s="156"/>
      <c r="BD913" s="156"/>
    </row>
    <row r="914" spans="6:56" s="137" customFormat="1" x14ac:dyDescent="0.25">
      <c r="F914" s="152"/>
      <c r="J914" s="153"/>
      <c r="K914" s="153"/>
      <c r="L914" s="199"/>
      <c r="M914" s="153"/>
      <c r="N914" s="199"/>
      <c r="O914" s="153"/>
      <c r="BA914" s="156"/>
      <c r="BB914" s="156"/>
      <c r="BC914" s="156"/>
      <c r="BD914" s="156"/>
    </row>
    <row r="915" spans="6:56" s="137" customFormat="1" x14ac:dyDescent="0.25">
      <c r="F915" s="152"/>
      <c r="J915" s="153"/>
      <c r="K915" s="153"/>
      <c r="L915" s="199"/>
      <c r="M915" s="153"/>
      <c r="N915" s="199"/>
      <c r="O915" s="153"/>
      <c r="BA915" s="156"/>
      <c r="BB915" s="156"/>
      <c r="BC915" s="156"/>
      <c r="BD915" s="156"/>
    </row>
    <row r="916" spans="6:56" s="137" customFormat="1" x14ac:dyDescent="0.25">
      <c r="F916" s="152"/>
      <c r="J916" s="153"/>
      <c r="K916" s="153"/>
      <c r="L916" s="199"/>
      <c r="M916" s="153"/>
      <c r="N916" s="199"/>
      <c r="O916" s="153"/>
      <c r="BA916" s="156"/>
      <c r="BB916" s="156"/>
      <c r="BC916" s="156"/>
      <c r="BD916" s="156"/>
    </row>
    <row r="917" spans="6:56" s="137" customFormat="1" x14ac:dyDescent="0.25">
      <c r="F917" s="152"/>
      <c r="J917" s="153"/>
      <c r="K917" s="153"/>
      <c r="L917" s="199"/>
      <c r="M917" s="153"/>
      <c r="N917" s="199"/>
      <c r="O917" s="153"/>
      <c r="BA917" s="156"/>
      <c r="BB917" s="156"/>
      <c r="BC917" s="156"/>
      <c r="BD917" s="156"/>
    </row>
    <row r="918" spans="6:56" s="137" customFormat="1" x14ac:dyDescent="0.25">
      <c r="F918" s="152"/>
      <c r="J918" s="153"/>
      <c r="K918" s="153"/>
      <c r="L918" s="199"/>
      <c r="M918" s="153"/>
      <c r="N918" s="199"/>
      <c r="O918" s="153"/>
      <c r="BA918" s="156"/>
      <c r="BB918" s="156"/>
      <c r="BC918" s="156"/>
      <c r="BD918" s="156"/>
    </row>
    <row r="919" spans="6:56" s="137" customFormat="1" x14ac:dyDescent="0.25">
      <c r="F919" s="152"/>
      <c r="J919" s="153"/>
      <c r="K919" s="153"/>
      <c r="L919" s="199"/>
      <c r="M919" s="153"/>
      <c r="N919" s="199"/>
      <c r="O919" s="153"/>
      <c r="BA919" s="156"/>
      <c r="BB919" s="156"/>
      <c r="BC919" s="156"/>
      <c r="BD919" s="156"/>
    </row>
    <row r="920" spans="6:56" s="137" customFormat="1" x14ac:dyDescent="0.25">
      <c r="F920" s="152"/>
      <c r="J920" s="153"/>
      <c r="K920" s="153"/>
      <c r="L920" s="199"/>
      <c r="M920" s="153"/>
      <c r="N920" s="199"/>
      <c r="O920" s="153"/>
      <c r="BA920" s="156"/>
      <c r="BB920" s="156"/>
      <c r="BC920" s="156"/>
      <c r="BD920" s="156"/>
    </row>
    <row r="921" spans="6:56" s="137" customFormat="1" x14ac:dyDescent="0.25">
      <c r="F921" s="152"/>
      <c r="J921" s="153"/>
      <c r="K921" s="153"/>
      <c r="L921" s="199"/>
      <c r="M921" s="153"/>
      <c r="N921" s="199"/>
      <c r="O921" s="153"/>
      <c r="BA921" s="156"/>
      <c r="BB921" s="156"/>
      <c r="BC921" s="156"/>
      <c r="BD921" s="156"/>
    </row>
    <row r="922" spans="6:56" s="137" customFormat="1" x14ac:dyDescent="0.25">
      <c r="F922" s="152"/>
      <c r="J922" s="153"/>
      <c r="K922" s="153"/>
      <c r="L922" s="199"/>
      <c r="M922" s="153"/>
      <c r="N922" s="199"/>
      <c r="O922" s="153"/>
      <c r="BA922" s="156"/>
      <c r="BB922" s="156"/>
      <c r="BC922" s="156"/>
      <c r="BD922" s="156"/>
    </row>
    <row r="923" spans="6:56" s="137" customFormat="1" x14ac:dyDescent="0.25">
      <c r="F923" s="152"/>
      <c r="J923" s="153"/>
      <c r="K923" s="153"/>
      <c r="L923" s="199"/>
      <c r="M923" s="153"/>
      <c r="N923" s="199"/>
      <c r="O923" s="153"/>
      <c r="BA923" s="156"/>
      <c r="BB923" s="156"/>
      <c r="BC923" s="156"/>
      <c r="BD923" s="156"/>
    </row>
    <row r="924" spans="6:56" s="137" customFormat="1" x14ac:dyDescent="0.25">
      <c r="F924" s="152"/>
      <c r="J924" s="153"/>
      <c r="K924" s="153"/>
      <c r="L924" s="199"/>
      <c r="M924" s="153"/>
      <c r="N924" s="199"/>
      <c r="O924" s="153"/>
      <c r="BA924" s="156"/>
      <c r="BB924" s="156"/>
      <c r="BC924" s="156"/>
      <c r="BD924" s="156"/>
    </row>
    <row r="925" spans="6:56" s="137" customFormat="1" x14ac:dyDescent="0.25">
      <c r="F925" s="152"/>
      <c r="J925" s="153"/>
      <c r="K925" s="153"/>
      <c r="L925" s="199"/>
      <c r="M925" s="153"/>
      <c r="N925" s="199"/>
      <c r="O925" s="153"/>
      <c r="BA925" s="156"/>
      <c r="BB925" s="156"/>
      <c r="BC925" s="156"/>
      <c r="BD925" s="156"/>
    </row>
    <row r="926" spans="6:56" s="137" customFormat="1" x14ac:dyDescent="0.25">
      <c r="F926" s="152"/>
      <c r="J926" s="153"/>
      <c r="K926" s="153"/>
      <c r="L926" s="199"/>
      <c r="M926" s="153"/>
      <c r="N926" s="199"/>
      <c r="O926" s="153"/>
      <c r="BA926" s="156"/>
      <c r="BB926" s="156"/>
      <c r="BC926" s="156"/>
      <c r="BD926" s="156"/>
    </row>
    <row r="927" spans="6:56" s="137" customFormat="1" x14ac:dyDescent="0.25">
      <c r="F927" s="152"/>
      <c r="J927" s="153"/>
      <c r="K927" s="153"/>
      <c r="L927" s="199"/>
      <c r="M927" s="153"/>
      <c r="N927" s="199"/>
      <c r="O927" s="153"/>
      <c r="BA927" s="156"/>
      <c r="BB927" s="156"/>
      <c r="BC927" s="156"/>
      <c r="BD927" s="156"/>
    </row>
    <row r="928" spans="6:56" s="137" customFormat="1" x14ac:dyDescent="0.25">
      <c r="F928" s="152"/>
      <c r="J928" s="153"/>
      <c r="K928" s="153"/>
      <c r="L928" s="199"/>
      <c r="M928" s="153"/>
      <c r="N928" s="199"/>
      <c r="O928" s="153"/>
      <c r="BA928" s="156"/>
      <c r="BB928" s="156"/>
      <c r="BC928" s="156"/>
      <c r="BD928" s="156"/>
    </row>
    <row r="929" spans="6:56" s="137" customFormat="1" x14ac:dyDescent="0.25">
      <c r="F929" s="152"/>
      <c r="J929" s="153"/>
      <c r="K929" s="153"/>
      <c r="L929" s="199"/>
      <c r="M929" s="153"/>
      <c r="N929" s="199"/>
      <c r="O929" s="153"/>
      <c r="BA929" s="156"/>
      <c r="BB929" s="156"/>
      <c r="BC929" s="156"/>
      <c r="BD929" s="156"/>
    </row>
    <row r="930" spans="6:56" s="137" customFormat="1" x14ac:dyDescent="0.25">
      <c r="F930" s="152"/>
      <c r="J930" s="153"/>
      <c r="K930" s="153"/>
      <c r="L930" s="199"/>
      <c r="M930" s="153"/>
      <c r="N930" s="199"/>
      <c r="O930" s="153"/>
      <c r="BA930" s="156"/>
      <c r="BB930" s="156"/>
      <c r="BC930" s="156"/>
      <c r="BD930" s="156"/>
    </row>
    <row r="931" spans="6:56" s="137" customFormat="1" x14ac:dyDescent="0.25">
      <c r="F931" s="152"/>
      <c r="J931" s="153"/>
      <c r="K931" s="153"/>
      <c r="L931" s="199"/>
      <c r="M931" s="153"/>
      <c r="N931" s="199"/>
      <c r="O931" s="153"/>
      <c r="BA931" s="156"/>
      <c r="BB931" s="156"/>
      <c r="BC931" s="156"/>
      <c r="BD931" s="156"/>
    </row>
    <row r="932" spans="6:56" s="137" customFormat="1" x14ac:dyDescent="0.25">
      <c r="F932" s="152"/>
      <c r="J932" s="153"/>
      <c r="K932" s="153"/>
      <c r="L932" s="199"/>
      <c r="M932" s="153"/>
      <c r="N932" s="199"/>
      <c r="O932" s="153"/>
      <c r="BA932" s="156"/>
      <c r="BB932" s="156"/>
      <c r="BC932" s="156"/>
      <c r="BD932" s="156"/>
    </row>
    <row r="933" spans="6:56" s="137" customFormat="1" x14ac:dyDescent="0.25">
      <c r="F933" s="152"/>
      <c r="J933" s="153"/>
      <c r="K933" s="153"/>
      <c r="L933" s="199"/>
      <c r="M933" s="153"/>
      <c r="N933" s="199"/>
      <c r="O933" s="153"/>
      <c r="BA933" s="156"/>
      <c r="BB933" s="156"/>
      <c r="BC933" s="156"/>
      <c r="BD933" s="156"/>
    </row>
    <row r="934" spans="6:56" s="137" customFormat="1" x14ac:dyDescent="0.25">
      <c r="F934" s="152"/>
      <c r="J934" s="153"/>
      <c r="K934" s="153"/>
      <c r="L934" s="199"/>
      <c r="M934" s="153"/>
      <c r="N934" s="199"/>
      <c r="O934" s="153"/>
      <c r="BA934" s="156"/>
      <c r="BB934" s="156"/>
      <c r="BC934" s="156"/>
      <c r="BD934" s="156"/>
    </row>
    <row r="935" spans="6:56" s="137" customFormat="1" x14ac:dyDescent="0.25">
      <c r="F935" s="152"/>
      <c r="J935" s="153"/>
      <c r="K935" s="153"/>
      <c r="L935" s="199"/>
      <c r="M935" s="153"/>
      <c r="N935" s="199"/>
      <c r="O935" s="153"/>
      <c r="BA935" s="156"/>
      <c r="BB935" s="156"/>
      <c r="BC935" s="156"/>
      <c r="BD935" s="156"/>
    </row>
    <row r="936" spans="6:56" s="137" customFormat="1" x14ac:dyDescent="0.25">
      <c r="F936" s="152"/>
      <c r="J936" s="153"/>
      <c r="K936" s="153"/>
      <c r="L936" s="199"/>
      <c r="M936" s="153"/>
      <c r="N936" s="199"/>
      <c r="O936" s="153"/>
      <c r="BA936" s="156"/>
      <c r="BB936" s="156"/>
      <c r="BC936" s="156"/>
      <c r="BD936" s="156"/>
    </row>
    <row r="937" spans="6:56" s="137" customFormat="1" x14ac:dyDescent="0.25">
      <c r="F937" s="152"/>
      <c r="J937" s="153"/>
      <c r="K937" s="153"/>
      <c r="L937" s="199"/>
      <c r="M937" s="153"/>
      <c r="N937" s="199"/>
      <c r="O937" s="153"/>
      <c r="BA937" s="156"/>
      <c r="BB937" s="156"/>
      <c r="BC937" s="156"/>
      <c r="BD937" s="156"/>
    </row>
    <row r="938" spans="6:56" s="137" customFormat="1" x14ac:dyDescent="0.25">
      <c r="F938" s="152"/>
      <c r="J938" s="153"/>
      <c r="K938" s="153"/>
      <c r="L938" s="199"/>
      <c r="M938" s="153"/>
      <c r="N938" s="199"/>
      <c r="O938" s="153"/>
      <c r="BA938" s="156"/>
      <c r="BB938" s="156"/>
      <c r="BC938" s="156"/>
      <c r="BD938" s="156"/>
    </row>
    <row r="939" spans="6:56" s="137" customFormat="1" x14ac:dyDescent="0.25">
      <c r="F939" s="152"/>
      <c r="J939" s="153"/>
      <c r="K939" s="153"/>
      <c r="L939" s="199"/>
      <c r="M939" s="153"/>
      <c r="N939" s="199"/>
      <c r="O939" s="153"/>
      <c r="BA939" s="156"/>
      <c r="BB939" s="156"/>
      <c r="BC939" s="156"/>
      <c r="BD939" s="156"/>
    </row>
    <row r="940" spans="6:56" s="137" customFormat="1" x14ac:dyDescent="0.25">
      <c r="F940" s="152"/>
      <c r="J940" s="153"/>
      <c r="K940" s="153"/>
      <c r="L940" s="199"/>
      <c r="M940" s="153"/>
      <c r="N940" s="199"/>
      <c r="O940" s="153"/>
      <c r="BA940" s="156"/>
      <c r="BB940" s="156"/>
      <c r="BC940" s="156"/>
      <c r="BD940" s="156"/>
    </row>
    <row r="941" spans="6:56" s="137" customFormat="1" x14ac:dyDescent="0.25">
      <c r="F941" s="152"/>
      <c r="J941" s="153"/>
      <c r="K941" s="153"/>
      <c r="L941" s="199"/>
      <c r="M941" s="153"/>
      <c r="N941" s="199"/>
      <c r="O941" s="153"/>
      <c r="BA941" s="156"/>
      <c r="BB941" s="156"/>
      <c r="BC941" s="156"/>
      <c r="BD941" s="156"/>
    </row>
    <row r="942" spans="6:56" s="137" customFormat="1" x14ac:dyDescent="0.25">
      <c r="F942" s="152"/>
      <c r="J942" s="153"/>
      <c r="K942" s="153"/>
      <c r="L942" s="199"/>
      <c r="M942" s="153"/>
      <c r="N942" s="199"/>
      <c r="O942" s="153"/>
      <c r="BA942" s="156"/>
      <c r="BB942" s="156"/>
      <c r="BC942" s="156"/>
      <c r="BD942" s="156"/>
    </row>
    <row r="943" spans="6:56" s="137" customFormat="1" x14ac:dyDescent="0.25">
      <c r="F943" s="152"/>
      <c r="J943" s="153"/>
      <c r="K943" s="153"/>
      <c r="L943" s="199"/>
      <c r="M943" s="153"/>
      <c r="N943" s="199"/>
      <c r="O943" s="153"/>
      <c r="BA943" s="156"/>
      <c r="BB943" s="156"/>
      <c r="BC943" s="156"/>
      <c r="BD943" s="156"/>
    </row>
    <row r="944" spans="6:56" s="137" customFormat="1" x14ac:dyDescent="0.25">
      <c r="F944" s="152"/>
      <c r="J944" s="153"/>
      <c r="K944" s="153"/>
      <c r="L944" s="199"/>
      <c r="M944" s="153"/>
      <c r="N944" s="199"/>
      <c r="O944" s="153"/>
      <c r="BA944" s="156"/>
      <c r="BB944" s="156"/>
      <c r="BC944" s="156"/>
      <c r="BD944" s="156"/>
    </row>
    <row r="945" spans="6:56" s="137" customFormat="1" x14ac:dyDescent="0.25">
      <c r="F945" s="152"/>
      <c r="J945" s="153"/>
      <c r="K945" s="153"/>
      <c r="L945" s="199"/>
      <c r="M945" s="153"/>
      <c r="N945" s="199"/>
      <c r="O945" s="153"/>
      <c r="BA945" s="156"/>
      <c r="BB945" s="156"/>
      <c r="BC945" s="156"/>
      <c r="BD945" s="156"/>
    </row>
    <row r="946" spans="6:56" s="137" customFormat="1" x14ac:dyDescent="0.25">
      <c r="F946" s="152"/>
      <c r="J946" s="153"/>
      <c r="K946" s="153"/>
      <c r="L946" s="199"/>
      <c r="M946" s="153"/>
      <c r="N946" s="199"/>
      <c r="O946" s="153"/>
      <c r="BA946" s="156"/>
      <c r="BB946" s="156"/>
      <c r="BC946" s="156"/>
      <c r="BD946" s="156"/>
    </row>
    <row r="947" spans="6:56" s="137" customFormat="1" x14ac:dyDescent="0.25">
      <c r="F947" s="152"/>
      <c r="J947" s="153"/>
      <c r="K947" s="153"/>
      <c r="L947" s="199"/>
      <c r="M947" s="153"/>
      <c r="N947" s="199"/>
      <c r="O947" s="153"/>
      <c r="BA947" s="156"/>
      <c r="BB947" s="156"/>
      <c r="BC947" s="156"/>
      <c r="BD947" s="156"/>
    </row>
    <row r="948" spans="6:56" s="137" customFormat="1" x14ac:dyDescent="0.25">
      <c r="F948" s="152"/>
      <c r="J948" s="153"/>
      <c r="K948" s="153"/>
      <c r="L948" s="199"/>
      <c r="M948" s="153"/>
      <c r="N948" s="199"/>
      <c r="O948" s="153"/>
      <c r="BA948" s="156"/>
      <c r="BB948" s="156"/>
      <c r="BC948" s="156"/>
      <c r="BD948" s="156"/>
    </row>
    <row r="949" spans="6:56" s="137" customFormat="1" x14ac:dyDescent="0.25">
      <c r="F949" s="152"/>
      <c r="J949" s="153"/>
      <c r="K949" s="153"/>
      <c r="L949" s="199"/>
      <c r="M949" s="153"/>
      <c r="N949" s="199"/>
      <c r="O949" s="153"/>
      <c r="BA949" s="156"/>
      <c r="BB949" s="156"/>
      <c r="BC949" s="156"/>
      <c r="BD949" s="156"/>
    </row>
    <row r="950" spans="6:56" s="137" customFormat="1" x14ac:dyDescent="0.25">
      <c r="F950" s="152"/>
      <c r="J950" s="153"/>
      <c r="K950" s="153"/>
      <c r="L950" s="199"/>
      <c r="M950" s="153"/>
      <c r="N950" s="199"/>
      <c r="O950" s="153"/>
      <c r="BA950" s="156"/>
      <c r="BB950" s="156"/>
      <c r="BC950" s="156"/>
      <c r="BD950" s="156"/>
    </row>
    <row r="951" spans="6:56" s="137" customFormat="1" x14ac:dyDescent="0.25">
      <c r="F951" s="152"/>
      <c r="J951" s="153"/>
      <c r="K951" s="153"/>
      <c r="L951" s="199"/>
      <c r="M951" s="153"/>
      <c r="N951" s="199"/>
      <c r="O951" s="153"/>
      <c r="BA951" s="156"/>
      <c r="BB951" s="156"/>
      <c r="BC951" s="156"/>
      <c r="BD951" s="156"/>
    </row>
    <row r="952" spans="6:56" s="137" customFormat="1" x14ac:dyDescent="0.25">
      <c r="F952" s="152"/>
      <c r="J952" s="153"/>
      <c r="K952" s="153"/>
      <c r="L952" s="199"/>
      <c r="M952" s="153"/>
      <c r="N952" s="199"/>
      <c r="O952" s="153"/>
      <c r="BA952" s="156"/>
      <c r="BB952" s="156"/>
      <c r="BC952" s="156"/>
      <c r="BD952" s="156"/>
    </row>
    <row r="953" spans="6:56" s="137" customFormat="1" x14ac:dyDescent="0.25">
      <c r="F953" s="152"/>
      <c r="J953" s="153"/>
      <c r="K953" s="153"/>
      <c r="L953" s="199"/>
      <c r="M953" s="153"/>
      <c r="N953" s="199"/>
      <c r="O953" s="153"/>
      <c r="BA953" s="156"/>
      <c r="BB953" s="156"/>
      <c r="BC953" s="156"/>
      <c r="BD953" s="156"/>
    </row>
    <row r="954" spans="6:56" s="137" customFormat="1" x14ac:dyDescent="0.25">
      <c r="F954" s="152"/>
      <c r="J954" s="153"/>
      <c r="K954" s="153"/>
      <c r="L954" s="199"/>
      <c r="M954" s="153"/>
      <c r="N954" s="199"/>
      <c r="O954" s="153"/>
      <c r="BA954" s="156"/>
      <c r="BB954" s="156"/>
      <c r="BC954" s="156"/>
      <c r="BD954" s="156"/>
    </row>
    <row r="955" spans="6:56" s="137" customFormat="1" x14ac:dyDescent="0.25">
      <c r="F955" s="152"/>
      <c r="J955" s="153"/>
      <c r="K955" s="153"/>
      <c r="L955" s="199"/>
      <c r="M955" s="153"/>
      <c r="N955" s="199"/>
      <c r="O955" s="153"/>
      <c r="BA955" s="156"/>
      <c r="BB955" s="156"/>
      <c r="BC955" s="156"/>
      <c r="BD955" s="156"/>
    </row>
    <row r="956" spans="6:56" s="137" customFormat="1" x14ac:dyDescent="0.25">
      <c r="F956" s="152"/>
      <c r="J956" s="153"/>
      <c r="K956" s="153"/>
      <c r="L956" s="199"/>
      <c r="M956" s="153"/>
      <c r="N956" s="199"/>
      <c r="O956" s="153"/>
      <c r="BA956" s="156"/>
      <c r="BB956" s="156"/>
      <c r="BC956" s="156"/>
      <c r="BD956" s="156"/>
    </row>
    <row r="957" spans="6:56" s="137" customFormat="1" x14ac:dyDescent="0.25">
      <c r="F957" s="152"/>
      <c r="J957" s="153"/>
      <c r="K957" s="153"/>
      <c r="L957" s="199"/>
      <c r="M957" s="153"/>
      <c r="N957" s="199"/>
      <c r="O957" s="153"/>
      <c r="BA957" s="156"/>
      <c r="BB957" s="156"/>
      <c r="BC957" s="156"/>
      <c r="BD957" s="156"/>
    </row>
    <row r="958" spans="6:56" s="137" customFormat="1" x14ac:dyDescent="0.25">
      <c r="F958" s="152"/>
      <c r="J958" s="153"/>
      <c r="K958" s="153"/>
      <c r="L958" s="199"/>
      <c r="M958" s="153"/>
      <c r="N958" s="199"/>
      <c r="O958" s="153"/>
      <c r="BA958" s="156"/>
      <c r="BB958" s="156"/>
      <c r="BC958" s="156"/>
      <c r="BD958" s="156"/>
    </row>
    <row r="959" spans="6:56" s="137" customFormat="1" x14ac:dyDescent="0.25">
      <c r="F959" s="152"/>
      <c r="J959" s="153"/>
      <c r="K959" s="153"/>
      <c r="L959" s="199"/>
      <c r="M959" s="153"/>
      <c r="N959" s="199"/>
      <c r="O959" s="153"/>
      <c r="BA959" s="156"/>
      <c r="BB959" s="156"/>
      <c r="BC959" s="156"/>
      <c r="BD959" s="156"/>
    </row>
    <row r="960" spans="6:56" s="137" customFormat="1" x14ac:dyDescent="0.25">
      <c r="F960" s="152"/>
      <c r="J960" s="153"/>
      <c r="K960" s="153"/>
      <c r="L960" s="199"/>
      <c r="M960" s="153"/>
      <c r="N960" s="199"/>
      <c r="O960" s="153"/>
      <c r="BA960" s="156"/>
      <c r="BB960" s="156"/>
      <c r="BC960" s="156"/>
      <c r="BD960" s="156"/>
    </row>
    <row r="961" spans="6:56" s="137" customFormat="1" x14ac:dyDescent="0.25">
      <c r="F961" s="152"/>
      <c r="J961" s="153"/>
      <c r="K961" s="153"/>
      <c r="L961" s="199"/>
      <c r="M961" s="153"/>
      <c r="N961" s="199"/>
      <c r="O961" s="153"/>
      <c r="BA961" s="156"/>
      <c r="BB961" s="156"/>
      <c r="BC961" s="156"/>
      <c r="BD961" s="156"/>
    </row>
    <row r="962" spans="6:56" s="137" customFormat="1" x14ac:dyDescent="0.25">
      <c r="F962" s="152"/>
      <c r="J962" s="153"/>
      <c r="K962" s="153"/>
      <c r="L962" s="199"/>
      <c r="M962" s="153"/>
      <c r="N962" s="199"/>
      <c r="O962" s="153"/>
      <c r="BA962" s="156"/>
      <c r="BB962" s="156"/>
      <c r="BC962" s="156"/>
      <c r="BD962" s="156"/>
    </row>
    <row r="963" spans="6:56" s="137" customFormat="1" x14ac:dyDescent="0.25">
      <c r="F963" s="152"/>
      <c r="J963" s="153"/>
      <c r="K963" s="153"/>
      <c r="L963" s="199"/>
      <c r="M963" s="153"/>
      <c r="N963" s="199"/>
      <c r="O963" s="153"/>
      <c r="BA963" s="156"/>
      <c r="BB963" s="156"/>
      <c r="BC963" s="156"/>
      <c r="BD963" s="156"/>
    </row>
    <row r="964" spans="6:56" s="137" customFormat="1" x14ac:dyDescent="0.25">
      <c r="F964" s="152"/>
      <c r="J964" s="153"/>
      <c r="K964" s="153"/>
      <c r="L964" s="199"/>
      <c r="M964" s="153"/>
      <c r="N964" s="199"/>
      <c r="O964" s="153"/>
      <c r="BA964" s="156"/>
      <c r="BB964" s="156"/>
      <c r="BC964" s="156"/>
      <c r="BD964" s="156"/>
    </row>
    <row r="965" spans="6:56" s="137" customFormat="1" x14ac:dyDescent="0.25">
      <c r="F965" s="152"/>
      <c r="J965" s="153"/>
      <c r="K965" s="153"/>
      <c r="L965" s="199"/>
      <c r="M965" s="153"/>
      <c r="N965" s="199"/>
      <c r="O965" s="153"/>
      <c r="BA965" s="156"/>
      <c r="BB965" s="156"/>
      <c r="BC965" s="156"/>
      <c r="BD965" s="156"/>
    </row>
    <row r="966" spans="6:56" s="137" customFormat="1" x14ac:dyDescent="0.25">
      <c r="F966" s="152"/>
      <c r="J966" s="153"/>
      <c r="K966" s="153"/>
      <c r="L966" s="199"/>
      <c r="M966" s="153"/>
      <c r="N966" s="199"/>
      <c r="O966" s="153"/>
      <c r="BA966" s="156"/>
      <c r="BB966" s="156"/>
      <c r="BC966" s="156"/>
      <c r="BD966" s="156"/>
    </row>
    <row r="967" spans="6:56" s="137" customFormat="1" x14ac:dyDescent="0.25">
      <c r="F967" s="152"/>
      <c r="J967" s="153"/>
      <c r="K967" s="153"/>
      <c r="L967" s="199"/>
      <c r="M967" s="153"/>
      <c r="N967" s="199"/>
      <c r="O967" s="153"/>
      <c r="BA967" s="156"/>
      <c r="BB967" s="156"/>
      <c r="BC967" s="156"/>
      <c r="BD967" s="156"/>
    </row>
    <row r="968" spans="6:56" s="137" customFormat="1" x14ac:dyDescent="0.25">
      <c r="F968" s="152"/>
      <c r="J968" s="153"/>
      <c r="K968" s="153"/>
      <c r="L968" s="199"/>
      <c r="M968" s="153"/>
      <c r="N968" s="199"/>
      <c r="O968" s="153"/>
      <c r="BA968" s="156"/>
      <c r="BB968" s="156"/>
      <c r="BC968" s="156"/>
      <c r="BD968" s="156"/>
    </row>
    <row r="969" spans="6:56" s="137" customFormat="1" x14ac:dyDescent="0.25">
      <c r="F969" s="152"/>
      <c r="J969" s="153"/>
      <c r="K969" s="153"/>
      <c r="L969" s="199"/>
      <c r="M969" s="153"/>
      <c r="N969" s="199"/>
      <c r="O969" s="153"/>
      <c r="BA969" s="156"/>
      <c r="BB969" s="156"/>
      <c r="BC969" s="156"/>
      <c r="BD969" s="156"/>
    </row>
    <row r="970" spans="6:56" s="137" customFormat="1" x14ac:dyDescent="0.25">
      <c r="F970" s="152"/>
      <c r="J970" s="153"/>
      <c r="K970" s="153"/>
      <c r="L970" s="199"/>
      <c r="M970" s="153"/>
      <c r="N970" s="199"/>
      <c r="O970" s="153"/>
      <c r="BA970" s="156"/>
      <c r="BB970" s="156"/>
      <c r="BC970" s="156"/>
      <c r="BD970" s="156"/>
    </row>
    <row r="971" spans="6:56" s="137" customFormat="1" x14ac:dyDescent="0.25">
      <c r="F971" s="152"/>
      <c r="J971" s="153"/>
      <c r="K971" s="153"/>
      <c r="L971" s="199"/>
      <c r="M971" s="153"/>
      <c r="N971" s="199"/>
      <c r="O971" s="153"/>
      <c r="BA971" s="156"/>
      <c r="BB971" s="156"/>
      <c r="BC971" s="156"/>
      <c r="BD971" s="156"/>
    </row>
    <row r="972" spans="6:56" s="137" customFormat="1" x14ac:dyDescent="0.25">
      <c r="F972" s="152"/>
      <c r="J972" s="153"/>
      <c r="K972" s="153"/>
      <c r="L972" s="199"/>
      <c r="M972" s="153"/>
      <c r="N972" s="199"/>
      <c r="O972" s="153"/>
      <c r="BA972" s="156"/>
      <c r="BB972" s="156"/>
      <c r="BC972" s="156"/>
      <c r="BD972" s="156"/>
    </row>
    <row r="973" spans="6:56" s="137" customFormat="1" x14ac:dyDescent="0.25">
      <c r="F973" s="152"/>
      <c r="J973" s="153"/>
      <c r="K973" s="153"/>
      <c r="L973" s="199"/>
      <c r="M973" s="153"/>
      <c r="N973" s="199"/>
      <c r="O973" s="153"/>
      <c r="BA973" s="156"/>
      <c r="BB973" s="156"/>
      <c r="BC973" s="156"/>
      <c r="BD973" s="156"/>
    </row>
    <row r="974" spans="6:56" s="137" customFormat="1" x14ac:dyDescent="0.25">
      <c r="F974" s="152"/>
      <c r="J974" s="153"/>
      <c r="K974" s="153"/>
      <c r="L974" s="199"/>
      <c r="M974" s="153"/>
      <c r="N974" s="199"/>
      <c r="O974" s="153"/>
      <c r="BA974" s="156"/>
      <c r="BB974" s="156"/>
      <c r="BC974" s="156"/>
      <c r="BD974" s="156"/>
    </row>
    <row r="975" spans="6:56" s="137" customFormat="1" x14ac:dyDescent="0.25">
      <c r="F975" s="152"/>
      <c r="J975" s="153"/>
      <c r="K975" s="153"/>
      <c r="L975" s="199"/>
      <c r="M975" s="153"/>
      <c r="N975" s="199"/>
      <c r="O975" s="153"/>
      <c r="BA975" s="156"/>
      <c r="BB975" s="156"/>
      <c r="BC975" s="156"/>
      <c r="BD975" s="156"/>
    </row>
    <row r="976" spans="6:56" s="137" customFormat="1" x14ac:dyDescent="0.25">
      <c r="F976" s="152"/>
      <c r="J976" s="153"/>
      <c r="K976" s="153"/>
      <c r="L976" s="199"/>
      <c r="M976" s="153"/>
      <c r="N976" s="199"/>
      <c r="O976" s="153"/>
      <c r="BA976" s="156"/>
      <c r="BB976" s="156"/>
      <c r="BC976" s="156"/>
      <c r="BD976" s="156"/>
    </row>
    <row r="977" spans="3:56" s="137" customFormat="1" x14ac:dyDescent="0.25">
      <c r="F977" s="152"/>
      <c r="J977" s="153"/>
      <c r="K977" s="153"/>
      <c r="L977" s="199"/>
      <c r="M977" s="153"/>
      <c r="N977" s="199"/>
      <c r="O977" s="153"/>
      <c r="BA977" s="156"/>
      <c r="BB977" s="156"/>
      <c r="BC977" s="156"/>
      <c r="BD977" s="156"/>
    </row>
    <row r="978" spans="3:56" s="137" customFormat="1" x14ac:dyDescent="0.25">
      <c r="F978" s="152"/>
      <c r="J978" s="153"/>
      <c r="K978" s="153"/>
      <c r="L978" s="199"/>
      <c r="M978" s="153"/>
      <c r="N978" s="199"/>
      <c r="O978" s="153"/>
      <c r="BA978" s="156"/>
      <c r="BB978" s="156"/>
      <c r="BC978" s="156"/>
      <c r="BD978" s="156"/>
    </row>
    <row r="979" spans="3:56" s="137" customFormat="1" x14ac:dyDescent="0.25">
      <c r="F979" s="152"/>
      <c r="J979" s="153"/>
      <c r="K979" s="153"/>
      <c r="L979" s="199"/>
      <c r="M979" s="153"/>
      <c r="N979" s="199"/>
      <c r="O979" s="153"/>
      <c r="BA979" s="156"/>
      <c r="BB979" s="156"/>
      <c r="BC979" s="156"/>
      <c r="BD979" s="156"/>
    </row>
    <row r="980" spans="3:56" s="137" customFormat="1" x14ac:dyDescent="0.25">
      <c r="F980" s="152"/>
      <c r="J980" s="153"/>
      <c r="K980" s="153"/>
      <c r="L980" s="199"/>
      <c r="M980" s="153"/>
      <c r="N980" s="199"/>
      <c r="O980" s="153"/>
      <c r="BA980" s="156"/>
      <c r="BB980" s="156"/>
      <c r="BC980" s="156"/>
      <c r="BD980" s="156"/>
    </row>
    <row r="981" spans="3:56" s="137" customFormat="1" x14ac:dyDescent="0.25">
      <c r="F981" s="152"/>
      <c r="J981" s="153"/>
      <c r="K981" s="153"/>
      <c r="L981" s="199"/>
      <c r="M981" s="153"/>
      <c r="N981" s="199"/>
      <c r="O981" s="153"/>
      <c r="BA981" s="156"/>
      <c r="BB981" s="156"/>
      <c r="BC981" s="156"/>
      <c r="BD981" s="156"/>
    </row>
    <row r="982" spans="3:56" s="137" customFormat="1" x14ac:dyDescent="0.25">
      <c r="F982" s="152"/>
      <c r="J982" s="153"/>
      <c r="K982" s="153"/>
      <c r="L982" s="199"/>
      <c r="M982" s="153"/>
      <c r="N982" s="199"/>
      <c r="O982" s="153"/>
      <c r="BA982" s="156"/>
      <c r="BB982" s="156"/>
      <c r="BC982" s="156"/>
      <c r="BD982" s="156"/>
    </row>
    <row r="983" spans="3:56" s="137" customFormat="1" x14ac:dyDescent="0.25">
      <c r="F983" s="152"/>
      <c r="J983" s="153"/>
      <c r="K983" s="153"/>
      <c r="L983" s="199"/>
      <c r="M983" s="153"/>
      <c r="N983" s="199"/>
      <c r="O983" s="153"/>
      <c r="BA983" s="156"/>
      <c r="BB983" s="156"/>
      <c r="BC983" s="156"/>
      <c r="BD983" s="156"/>
    </row>
    <row r="984" spans="3:56" s="137" customFormat="1" x14ac:dyDescent="0.25">
      <c r="F984" s="152"/>
      <c r="J984" s="153"/>
      <c r="K984" s="153"/>
      <c r="L984" s="199"/>
      <c r="M984" s="153"/>
      <c r="N984" s="199"/>
      <c r="O984" s="153"/>
      <c r="BA984" s="156"/>
      <c r="BB984" s="156"/>
      <c r="BC984" s="156"/>
      <c r="BD984" s="156"/>
    </row>
    <row r="985" spans="3:56" s="137" customFormat="1" x14ac:dyDescent="0.25">
      <c r="F985" s="152"/>
      <c r="J985" s="153"/>
      <c r="K985" s="153"/>
      <c r="L985" s="199"/>
      <c r="M985" s="153"/>
      <c r="N985" s="199"/>
      <c r="O985" s="153"/>
      <c r="BA985" s="156"/>
      <c r="BB985" s="156"/>
      <c r="BC985" s="156"/>
      <c r="BD985" s="156"/>
    </row>
    <row r="986" spans="3:56" s="137" customFormat="1" x14ac:dyDescent="0.25">
      <c r="F986" s="152"/>
      <c r="J986" s="153"/>
      <c r="K986" s="153"/>
      <c r="L986" s="199"/>
      <c r="M986" s="153"/>
      <c r="N986" s="199"/>
      <c r="O986" s="153"/>
      <c r="BA986" s="156"/>
      <c r="BB986" s="156"/>
      <c r="BC986" s="156"/>
      <c r="BD986" s="156"/>
    </row>
    <row r="987" spans="3:56" s="8" customFormat="1" x14ac:dyDescent="0.25">
      <c r="C987" s="50"/>
      <c r="F987" s="15"/>
      <c r="J987" s="16"/>
      <c r="K987" s="16"/>
      <c r="L987" s="193"/>
      <c r="M987" s="16"/>
      <c r="N987" s="193"/>
      <c r="O987" s="16"/>
      <c r="BA987" s="154"/>
      <c r="BB987" s="154"/>
      <c r="BC987" s="154"/>
      <c r="BD987" s="154"/>
    </row>
    <row r="988" spans="3:56" s="8" customFormat="1" x14ac:dyDescent="0.25">
      <c r="C988" s="50"/>
      <c r="F988" s="15"/>
      <c r="J988" s="16"/>
      <c r="K988" s="16"/>
      <c r="L988" s="193"/>
      <c r="M988" s="16"/>
      <c r="N988" s="193"/>
      <c r="O988" s="16"/>
      <c r="BA988" s="154"/>
      <c r="BB988" s="154"/>
      <c r="BC988" s="154"/>
      <c r="BD988" s="154"/>
    </row>
    <row r="989" spans="3:56" s="8" customFormat="1" x14ac:dyDescent="0.25">
      <c r="C989" s="50"/>
      <c r="F989" s="15"/>
      <c r="J989" s="16"/>
      <c r="K989" s="16"/>
      <c r="L989" s="193"/>
      <c r="M989" s="16"/>
      <c r="N989" s="193"/>
      <c r="O989" s="16"/>
      <c r="BA989" s="154"/>
      <c r="BB989" s="154"/>
      <c r="BC989" s="154"/>
      <c r="BD989" s="154"/>
    </row>
    <row r="990" spans="3:56" s="8" customFormat="1" x14ac:dyDescent="0.25">
      <c r="C990" s="50"/>
      <c r="F990" s="15"/>
      <c r="J990" s="16"/>
      <c r="K990" s="16"/>
      <c r="L990" s="193"/>
      <c r="M990" s="16"/>
      <c r="N990" s="193"/>
      <c r="O990" s="16"/>
      <c r="BA990" s="154"/>
      <c r="BB990" s="154"/>
      <c r="BC990" s="154"/>
      <c r="BD990" s="154"/>
    </row>
    <row r="991" spans="3:56" s="8" customFormat="1" x14ac:dyDescent="0.25">
      <c r="C991" s="50"/>
      <c r="F991" s="15"/>
      <c r="J991" s="16"/>
      <c r="K991" s="16"/>
      <c r="L991" s="193"/>
      <c r="M991" s="16"/>
      <c r="N991" s="193"/>
      <c r="O991" s="16"/>
      <c r="BA991" s="154"/>
      <c r="BB991" s="154"/>
      <c r="BC991" s="154"/>
      <c r="BD991" s="154"/>
    </row>
    <row r="992" spans="3:56" s="8" customFormat="1" x14ac:dyDescent="0.25">
      <c r="C992" s="50"/>
      <c r="F992" s="15"/>
      <c r="J992" s="16"/>
      <c r="K992" s="16"/>
      <c r="L992" s="193"/>
      <c r="M992" s="16"/>
      <c r="N992" s="193"/>
      <c r="O992" s="16"/>
      <c r="BA992" s="154"/>
      <c r="BB992" s="154"/>
      <c r="BC992" s="154"/>
      <c r="BD992" s="154"/>
    </row>
    <row r="993" spans="3:56" s="8" customFormat="1" x14ac:dyDescent="0.25">
      <c r="C993" s="50"/>
      <c r="F993" s="15"/>
      <c r="J993" s="16"/>
      <c r="K993" s="16"/>
      <c r="L993" s="193"/>
      <c r="M993" s="16"/>
      <c r="N993" s="193"/>
      <c r="O993" s="16"/>
      <c r="BA993" s="154"/>
      <c r="BB993" s="154"/>
      <c r="BC993" s="154"/>
      <c r="BD993" s="154"/>
    </row>
    <row r="994" spans="3:56" s="8" customFormat="1" x14ac:dyDescent="0.25">
      <c r="C994" s="50"/>
      <c r="F994" s="15"/>
      <c r="J994" s="16"/>
      <c r="K994" s="16"/>
      <c r="L994" s="193"/>
      <c r="M994" s="16"/>
      <c r="N994" s="193"/>
      <c r="O994" s="16"/>
      <c r="BA994" s="154"/>
      <c r="BB994" s="154"/>
      <c r="BC994" s="154"/>
      <c r="BD994" s="154"/>
    </row>
    <row r="995" spans="3:56" s="8" customFormat="1" x14ac:dyDescent="0.25">
      <c r="C995" s="50"/>
      <c r="F995" s="15"/>
      <c r="J995" s="16"/>
      <c r="K995" s="16"/>
      <c r="L995" s="193"/>
      <c r="M995" s="16"/>
      <c r="N995" s="193"/>
      <c r="O995" s="16"/>
      <c r="BA995" s="154"/>
      <c r="BB995" s="154"/>
      <c r="BC995" s="154"/>
      <c r="BD995" s="154"/>
    </row>
    <row r="996" spans="3:56" s="8" customFormat="1" x14ac:dyDescent="0.25">
      <c r="C996" s="50"/>
      <c r="F996" s="15"/>
      <c r="J996" s="16"/>
      <c r="K996" s="16"/>
      <c r="L996" s="193"/>
      <c r="M996" s="16"/>
      <c r="N996" s="193"/>
      <c r="O996" s="16"/>
      <c r="BA996" s="154"/>
      <c r="BB996" s="154"/>
      <c r="BC996" s="154"/>
      <c r="BD996" s="154"/>
    </row>
    <row r="997" spans="3:56" s="8" customFormat="1" x14ac:dyDescent="0.25">
      <c r="C997" s="50"/>
      <c r="F997" s="15"/>
      <c r="J997" s="16"/>
      <c r="K997" s="16"/>
      <c r="L997" s="193"/>
      <c r="M997" s="16"/>
      <c r="N997" s="193"/>
      <c r="O997" s="16"/>
      <c r="BA997" s="154"/>
      <c r="BB997" s="154"/>
      <c r="BC997" s="154"/>
      <c r="BD997" s="154"/>
    </row>
    <row r="998" spans="3:56" s="8" customFormat="1" x14ac:dyDescent="0.25">
      <c r="C998" s="50"/>
      <c r="F998" s="15"/>
      <c r="J998" s="16"/>
      <c r="K998" s="16"/>
      <c r="L998" s="193"/>
      <c r="M998" s="16"/>
      <c r="N998" s="193"/>
      <c r="O998" s="16"/>
      <c r="BA998" s="154"/>
      <c r="BB998" s="154"/>
      <c r="BC998" s="154"/>
      <c r="BD998" s="154"/>
    </row>
    <row r="999" spans="3:56" s="8" customFormat="1" x14ac:dyDescent="0.25">
      <c r="C999" s="50"/>
      <c r="F999" s="15"/>
      <c r="J999" s="16"/>
      <c r="K999" s="16"/>
      <c r="L999" s="193"/>
      <c r="M999" s="16"/>
      <c r="N999" s="193"/>
      <c r="O999" s="16"/>
      <c r="BA999" s="154"/>
      <c r="BB999" s="154"/>
      <c r="BC999" s="154"/>
      <c r="BD999" s="154"/>
    </row>
    <row r="1000" spans="3:56" s="8" customFormat="1" x14ac:dyDescent="0.25">
      <c r="C1000" s="50"/>
      <c r="F1000" s="15"/>
      <c r="J1000" s="16"/>
      <c r="K1000" s="16"/>
      <c r="L1000" s="193"/>
      <c r="M1000" s="16"/>
      <c r="N1000" s="193"/>
      <c r="O1000" s="16"/>
      <c r="BA1000" s="154"/>
      <c r="BB1000" s="154"/>
      <c r="BC1000" s="154"/>
      <c r="BD1000" s="154"/>
    </row>
    <row r="1001" spans="3:56" s="8" customFormat="1" x14ac:dyDescent="0.25">
      <c r="C1001" s="50"/>
      <c r="F1001" s="15"/>
      <c r="J1001" s="16"/>
      <c r="K1001" s="16"/>
      <c r="L1001" s="193"/>
      <c r="M1001" s="16"/>
      <c r="N1001" s="193"/>
      <c r="O1001" s="16"/>
      <c r="BA1001" s="154"/>
      <c r="BB1001" s="154"/>
      <c r="BC1001" s="154"/>
      <c r="BD1001" s="154"/>
    </row>
    <row r="1002" spans="3:56" s="8" customFormat="1" x14ac:dyDescent="0.25">
      <c r="C1002" s="50"/>
      <c r="F1002" s="15"/>
      <c r="J1002" s="16"/>
      <c r="K1002" s="16"/>
      <c r="L1002" s="193"/>
      <c r="M1002" s="16"/>
      <c r="N1002" s="193"/>
      <c r="O1002" s="16"/>
      <c r="BA1002" s="154"/>
      <c r="BB1002" s="154"/>
      <c r="BC1002" s="154"/>
      <c r="BD1002" s="154"/>
    </row>
    <row r="1003" spans="3:56" s="8" customFormat="1" x14ac:dyDescent="0.25">
      <c r="C1003" s="50"/>
      <c r="F1003" s="15"/>
      <c r="J1003" s="16"/>
      <c r="K1003" s="16"/>
      <c r="L1003" s="193"/>
      <c r="M1003" s="16"/>
      <c r="N1003" s="193"/>
      <c r="O1003" s="16"/>
      <c r="BA1003" s="154"/>
      <c r="BB1003" s="154"/>
      <c r="BC1003" s="154"/>
      <c r="BD1003" s="154"/>
    </row>
    <row r="1004" spans="3:56" s="8" customFormat="1" x14ac:dyDescent="0.25">
      <c r="C1004" s="50"/>
      <c r="F1004" s="15"/>
      <c r="J1004" s="16"/>
      <c r="K1004" s="16"/>
      <c r="L1004" s="193"/>
      <c r="M1004" s="16"/>
      <c r="N1004" s="193"/>
      <c r="O1004" s="16"/>
      <c r="BA1004" s="154"/>
      <c r="BB1004" s="154"/>
      <c r="BC1004" s="154"/>
      <c r="BD1004" s="154"/>
    </row>
    <row r="1005" spans="3:56" s="8" customFormat="1" x14ac:dyDescent="0.25">
      <c r="C1005" s="50"/>
      <c r="F1005" s="15"/>
      <c r="J1005" s="16"/>
      <c r="K1005" s="16"/>
      <c r="L1005" s="193"/>
      <c r="M1005" s="16"/>
      <c r="N1005" s="193"/>
      <c r="O1005" s="16"/>
      <c r="BA1005" s="154"/>
      <c r="BB1005" s="154"/>
      <c r="BC1005" s="154"/>
      <c r="BD1005" s="154"/>
    </row>
    <row r="1006" spans="3:56" s="8" customFormat="1" x14ac:dyDescent="0.25">
      <c r="C1006" s="50"/>
      <c r="F1006" s="15"/>
      <c r="J1006" s="16"/>
      <c r="K1006" s="16"/>
      <c r="L1006" s="193"/>
      <c r="M1006" s="16"/>
      <c r="N1006" s="193"/>
      <c r="O1006" s="16"/>
      <c r="BA1006" s="154"/>
      <c r="BB1006" s="154"/>
      <c r="BC1006" s="154"/>
      <c r="BD1006" s="154"/>
    </row>
    <row r="1007" spans="3:56" s="8" customFormat="1" x14ac:dyDescent="0.25">
      <c r="C1007" s="50"/>
      <c r="F1007" s="15"/>
      <c r="J1007" s="16"/>
      <c r="K1007" s="16"/>
      <c r="L1007" s="193"/>
      <c r="M1007" s="16"/>
      <c r="N1007" s="193"/>
      <c r="O1007" s="16"/>
      <c r="BA1007" s="154"/>
      <c r="BB1007" s="154"/>
      <c r="BC1007" s="154"/>
      <c r="BD1007" s="154"/>
    </row>
    <row r="1008" spans="3:56" s="8" customFormat="1" x14ac:dyDescent="0.25">
      <c r="C1008" s="50"/>
      <c r="F1008" s="15"/>
      <c r="J1008" s="16"/>
      <c r="K1008" s="16"/>
      <c r="L1008" s="193"/>
      <c r="M1008" s="16"/>
      <c r="N1008" s="193"/>
      <c r="O1008" s="16"/>
      <c r="BA1008" s="154"/>
      <c r="BB1008" s="154"/>
      <c r="BC1008" s="154"/>
      <c r="BD1008" s="154"/>
    </row>
    <row r="1009" spans="3:56" s="8" customFormat="1" x14ac:dyDescent="0.25">
      <c r="C1009" s="50"/>
      <c r="F1009" s="15"/>
      <c r="J1009" s="16"/>
      <c r="K1009" s="16"/>
      <c r="L1009" s="193"/>
      <c r="M1009" s="16"/>
      <c r="N1009" s="193"/>
      <c r="O1009" s="16"/>
      <c r="BA1009" s="154"/>
      <c r="BB1009" s="154"/>
      <c r="BC1009" s="154"/>
      <c r="BD1009" s="154"/>
    </row>
    <row r="1010" spans="3:56" s="8" customFormat="1" x14ac:dyDescent="0.25">
      <c r="C1010" s="50"/>
      <c r="F1010" s="15"/>
      <c r="J1010" s="16"/>
      <c r="K1010" s="16"/>
      <c r="L1010" s="193"/>
      <c r="M1010" s="16"/>
      <c r="N1010" s="193"/>
      <c r="O1010" s="16"/>
      <c r="BA1010" s="154"/>
      <c r="BB1010" s="154"/>
      <c r="BC1010" s="154"/>
      <c r="BD1010" s="154"/>
    </row>
    <row r="1011" spans="3:56" s="8" customFormat="1" x14ac:dyDescent="0.25">
      <c r="C1011" s="50"/>
      <c r="F1011" s="15"/>
      <c r="J1011" s="16"/>
      <c r="K1011" s="16"/>
      <c r="L1011" s="193"/>
      <c r="M1011" s="16"/>
      <c r="N1011" s="193"/>
      <c r="O1011" s="16"/>
      <c r="BA1011" s="154"/>
      <c r="BB1011" s="154"/>
      <c r="BC1011" s="154"/>
      <c r="BD1011" s="154"/>
    </row>
    <row r="1012" spans="3:56" s="8" customFormat="1" x14ac:dyDescent="0.25">
      <c r="C1012" s="50"/>
      <c r="F1012" s="15"/>
      <c r="J1012" s="16"/>
      <c r="K1012" s="16"/>
      <c r="L1012" s="193"/>
      <c r="M1012" s="16"/>
      <c r="N1012" s="193"/>
      <c r="O1012" s="16"/>
      <c r="BA1012" s="154"/>
      <c r="BB1012" s="154"/>
      <c r="BC1012" s="154"/>
      <c r="BD1012" s="154"/>
    </row>
    <row r="1013" spans="3:56" s="8" customFormat="1" x14ac:dyDescent="0.25">
      <c r="C1013" s="50"/>
      <c r="F1013" s="15"/>
      <c r="J1013" s="16"/>
      <c r="K1013" s="16"/>
      <c r="L1013" s="193"/>
      <c r="M1013" s="16"/>
      <c r="N1013" s="193"/>
      <c r="O1013" s="16"/>
      <c r="BA1013" s="154"/>
      <c r="BB1013" s="154"/>
      <c r="BC1013" s="154"/>
      <c r="BD1013" s="154"/>
    </row>
    <row r="1014" spans="3:56" s="8" customFormat="1" x14ac:dyDescent="0.25">
      <c r="C1014" s="50"/>
      <c r="F1014" s="15"/>
      <c r="J1014" s="16"/>
      <c r="K1014" s="16"/>
      <c r="L1014" s="193"/>
      <c r="M1014" s="16"/>
      <c r="N1014" s="193"/>
      <c r="O1014" s="16"/>
      <c r="BA1014" s="154"/>
      <c r="BB1014" s="154"/>
      <c r="BC1014" s="154"/>
      <c r="BD1014" s="154"/>
    </row>
    <row r="1015" spans="3:56" s="8" customFormat="1" x14ac:dyDescent="0.25">
      <c r="C1015" s="50"/>
      <c r="F1015" s="15"/>
      <c r="J1015" s="16"/>
      <c r="K1015" s="16"/>
      <c r="L1015" s="193"/>
      <c r="M1015" s="16"/>
      <c r="N1015" s="193"/>
      <c r="O1015" s="16"/>
      <c r="BA1015" s="154"/>
      <c r="BB1015" s="154"/>
      <c r="BC1015" s="154"/>
      <c r="BD1015" s="154"/>
    </row>
    <row r="1016" spans="3:56" s="8" customFormat="1" x14ac:dyDescent="0.25">
      <c r="C1016" s="50"/>
      <c r="F1016" s="15"/>
      <c r="J1016" s="16"/>
      <c r="K1016" s="16"/>
      <c r="L1016" s="193"/>
      <c r="M1016" s="16"/>
      <c r="N1016" s="193"/>
      <c r="O1016" s="16"/>
      <c r="BA1016" s="154"/>
      <c r="BB1016" s="154"/>
      <c r="BC1016" s="154"/>
      <c r="BD1016" s="154"/>
    </row>
    <row r="1017" spans="3:56" s="8" customFormat="1" x14ac:dyDescent="0.25">
      <c r="C1017" s="50"/>
      <c r="F1017" s="15"/>
      <c r="J1017" s="16"/>
      <c r="K1017" s="16"/>
      <c r="L1017" s="193"/>
      <c r="M1017" s="16"/>
      <c r="N1017" s="193"/>
      <c r="O1017" s="16"/>
      <c r="BA1017" s="154"/>
      <c r="BB1017" s="154"/>
      <c r="BC1017" s="154"/>
      <c r="BD1017" s="154"/>
    </row>
    <row r="1018" spans="3:56" s="8" customFormat="1" x14ac:dyDescent="0.25">
      <c r="C1018" s="50"/>
      <c r="F1018" s="15"/>
      <c r="J1018" s="16"/>
      <c r="K1018" s="16"/>
      <c r="L1018" s="193"/>
      <c r="M1018" s="16"/>
      <c r="N1018" s="193"/>
      <c r="O1018" s="16"/>
      <c r="BA1018" s="154"/>
      <c r="BB1018" s="154"/>
      <c r="BC1018" s="154"/>
      <c r="BD1018" s="154"/>
    </row>
    <row r="1019" spans="3:56" s="8" customFormat="1" x14ac:dyDescent="0.25">
      <c r="C1019" s="50"/>
      <c r="F1019" s="15"/>
      <c r="J1019" s="16"/>
      <c r="K1019" s="16"/>
      <c r="L1019" s="193"/>
      <c r="M1019" s="16"/>
      <c r="N1019" s="193"/>
      <c r="O1019" s="16"/>
      <c r="BA1019" s="154"/>
      <c r="BB1019" s="154"/>
      <c r="BC1019" s="154"/>
      <c r="BD1019" s="154"/>
    </row>
    <row r="1020" spans="3:56" s="8" customFormat="1" x14ac:dyDescent="0.25">
      <c r="C1020" s="50"/>
      <c r="F1020" s="15"/>
      <c r="J1020" s="16"/>
      <c r="K1020" s="16"/>
      <c r="L1020" s="193"/>
      <c r="M1020" s="16"/>
      <c r="N1020" s="193"/>
      <c r="O1020" s="16"/>
      <c r="BA1020" s="154"/>
      <c r="BB1020" s="154"/>
      <c r="BC1020" s="154"/>
      <c r="BD1020" s="154"/>
    </row>
    <row r="1021" spans="3:56" s="8" customFormat="1" x14ac:dyDescent="0.25">
      <c r="C1021" s="50"/>
      <c r="F1021" s="15"/>
      <c r="J1021" s="16"/>
      <c r="K1021" s="16"/>
      <c r="L1021" s="193"/>
      <c r="M1021" s="16"/>
      <c r="N1021" s="193"/>
      <c r="O1021" s="16"/>
      <c r="BA1021" s="154"/>
      <c r="BB1021" s="154"/>
      <c r="BC1021" s="154"/>
      <c r="BD1021" s="154"/>
    </row>
    <row r="1022" spans="3:56" s="8" customFormat="1" x14ac:dyDescent="0.25">
      <c r="C1022" s="50"/>
      <c r="F1022" s="15"/>
      <c r="J1022" s="16"/>
      <c r="K1022" s="16"/>
      <c r="L1022" s="193"/>
      <c r="M1022" s="16"/>
      <c r="N1022" s="193"/>
      <c r="O1022" s="16"/>
      <c r="BA1022" s="154"/>
      <c r="BB1022" s="154"/>
      <c r="BC1022" s="154"/>
      <c r="BD1022" s="154"/>
    </row>
    <row r="1023" spans="3:56" s="8" customFormat="1" x14ac:dyDescent="0.25">
      <c r="C1023" s="50"/>
      <c r="F1023" s="15"/>
      <c r="J1023" s="16"/>
      <c r="K1023" s="16"/>
      <c r="L1023" s="193"/>
      <c r="M1023" s="16"/>
      <c r="N1023" s="193"/>
      <c r="O1023" s="16"/>
      <c r="BA1023" s="154"/>
      <c r="BB1023" s="154"/>
      <c r="BC1023" s="154"/>
      <c r="BD1023" s="154"/>
    </row>
    <row r="1024" spans="3:56" s="8" customFormat="1" x14ac:dyDescent="0.25">
      <c r="C1024" s="50"/>
      <c r="F1024" s="15"/>
      <c r="J1024" s="16"/>
      <c r="K1024" s="16"/>
      <c r="L1024" s="193"/>
      <c r="M1024" s="16"/>
      <c r="N1024" s="193"/>
      <c r="O1024" s="16"/>
      <c r="BA1024" s="154"/>
      <c r="BB1024" s="154"/>
      <c r="BC1024" s="154"/>
      <c r="BD1024" s="154"/>
    </row>
    <row r="1025" spans="3:56" s="8" customFormat="1" x14ac:dyDescent="0.25">
      <c r="C1025" s="50"/>
      <c r="F1025" s="15"/>
      <c r="J1025" s="16"/>
      <c r="K1025" s="16"/>
      <c r="L1025" s="193"/>
      <c r="M1025" s="16"/>
      <c r="N1025" s="193"/>
      <c r="O1025" s="16"/>
      <c r="BA1025" s="154"/>
      <c r="BB1025" s="154"/>
      <c r="BC1025" s="154"/>
      <c r="BD1025" s="154"/>
    </row>
    <row r="1026" spans="3:56" s="8" customFormat="1" x14ac:dyDescent="0.25">
      <c r="C1026" s="50"/>
      <c r="F1026" s="15"/>
      <c r="J1026" s="16"/>
      <c r="K1026" s="16"/>
      <c r="L1026" s="193"/>
      <c r="M1026" s="16"/>
      <c r="N1026" s="193"/>
      <c r="O1026" s="16"/>
      <c r="BA1026" s="154"/>
      <c r="BB1026" s="154"/>
      <c r="BC1026" s="154"/>
      <c r="BD1026" s="154"/>
    </row>
    <row r="1027" spans="3:56" s="8" customFormat="1" x14ac:dyDescent="0.25">
      <c r="C1027" s="50"/>
      <c r="F1027" s="15"/>
      <c r="J1027" s="16"/>
      <c r="K1027" s="16"/>
      <c r="L1027" s="193"/>
      <c r="M1027" s="16"/>
      <c r="N1027" s="193"/>
      <c r="O1027" s="16"/>
      <c r="BA1027" s="154"/>
      <c r="BB1027" s="154"/>
      <c r="BC1027" s="154"/>
      <c r="BD1027" s="154"/>
    </row>
    <row r="1028" spans="3:56" s="8" customFormat="1" x14ac:dyDescent="0.25">
      <c r="C1028" s="50"/>
      <c r="F1028" s="15"/>
      <c r="J1028" s="16"/>
      <c r="K1028" s="16"/>
      <c r="L1028" s="193"/>
      <c r="M1028" s="16"/>
      <c r="N1028" s="193"/>
      <c r="O1028" s="16"/>
      <c r="BA1028" s="154"/>
      <c r="BB1028" s="154"/>
      <c r="BC1028" s="154"/>
      <c r="BD1028" s="154"/>
    </row>
    <row r="1029" spans="3:56" s="8" customFormat="1" x14ac:dyDescent="0.25">
      <c r="C1029" s="50"/>
      <c r="F1029" s="15"/>
      <c r="J1029" s="16"/>
      <c r="K1029" s="16"/>
      <c r="L1029" s="193"/>
      <c r="M1029" s="16"/>
      <c r="N1029" s="193"/>
      <c r="O1029" s="16"/>
      <c r="BA1029" s="154"/>
      <c r="BB1029" s="154"/>
      <c r="BC1029" s="154"/>
      <c r="BD1029" s="154"/>
    </row>
    <row r="1030" spans="3:56" s="8" customFormat="1" x14ac:dyDescent="0.25">
      <c r="C1030" s="50"/>
      <c r="F1030" s="15"/>
      <c r="J1030" s="16"/>
      <c r="K1030" s="16"/>
      <c r="L1030" s="193"/>
      <c r="M1030" s="16"/>
      <c r="N1030" s="193"/>
      <c r="O1030" s="16"/>
      <c r="BA1030" s="154"/>
      <c r="BB1030" s="154"/>
      <c r="BC1030" s="154"/>
      <c r="BD1030" s="154"/>
    </row>
    <row r="1031" spans="3:56" s="8" customFormat="1" x14ac:dyDescent="0.25">
      <c r="C1031" s="50"/>
      <c r="F1031" s="15"/>
      <c r="J1031" s="16"/>
      <c r="K1031" s="16"/>
      <c r="L1031" s="193"/>
      <c r="M1031" s="16"/>
      <c r="N1031" s="193"/>
      <c r="O1031" s="16"/>
      <c r="BA1031" s="154"/>
      <c r="BB1031" s="154"/>
      <c r="BC1031" s="154"/>
      <c r="BD1031" s="154"/>
    </row>
    <row r="1032" spans="3:56" s="8" customFormat="1" x14ac:dyDescent="0.25">
      <c r="C1032" s="50"/>
      <c r="F1032" s="15"/>
      <c r="J1032" s="16"/>
      <c r="K1032" s="16"/>
      <c r="L1032" s="193"/>
      <c r="M1032" s="16"/>
      <c r="N1032" s="193"/>
      <c r="O1032" s="16"/>
      <c r="BA1032" s="154"/>
      <c r="BB1032" s="154"/>
      <c r="BC1032" s="154"/>
      <c r="BD1032" s="154"/>
    </row>
    <row r="1033" spans="3:56" s="8" customFormat="1" x14ac:dyDescent="0.25">
      <c r="C1033" s="50"/>
      <c r="F1033" s="15"/>
      <c r="J1033" s="16"/>
      <c r="K1033" s="16"/>
      <c r="L1033" s="193"/>
      <c r="M1033" s="16"/>
      <c r="N1033" s="193"/>
      <c r="O1033" s="16"/>
      <c r="BA1033" s="154"/>
      <c r="BB1033" s="154"/>
      <c r="BC1033" s="154"/>
      <c r="BD1033" s="154"/>
    </row>
    <row r="1034" spans="3:56" s="8" customFormat="1" x14ac:dyDescent="0.25">
      <c r="C1034" s="50"/>
      <c r="F1034" s="15"/>
      <c r="J1034" s="16"/>
      <c r="K1034" s="16"/>
      <c r="L1034" s="193"/>
      <c r="M1034" s="16"/>
      <c r="N1034" s="193"/>
      <c r="O1034" s="16"/>
      <c r="BA1034" s="154"/>
      <c r="BB1034" s="154"/>
      <c r="BC1034" s="154"/>
      <c r="BD1034" s="154"/>
    </row>
    <row r="1035" spans="3:56" s="8" customFormat="1" x14ac:dyDescent="0.25">
      <c r="C1035" s="50"/>
      <c r="F1035" s="15"/>
      <c r="J1035" s="16"/>
      <c r="K1035" s="16"/>
      <c r="L1035" s="193"/>
      <c r="M1035" s="16"/>
      <c r="N1035" s="193"/>
      <c r="O1035" s="16"/>
      <c r="BA1035" s="154"/>
      <c r="BB1035" s="154"/>
      <c r="BC1035" s="154"/>
      <c r="BD1035" s="154"/>
    </row>
    <row r="1036" spans="3:56" s="8" customFormat="1" x14ac:dyDescent="0.25">
      <c r="C1036" s="50"/>
      <c r="F1036" s="15"/>
      <c r="J1036" s="16"/>
      <c r="K1036" s="16"/>
      <c r="L1036" s="193"/>
      <c r="M1036" s="16"/>
      <c r="N1036" s="193"/>
      <c r="O1036" s="16"/>
      <c r="BA1036" s="154"/>
      <c r="BB1036" s="154"/>
      <c r="BC1036" s="154"/>
      <c r="BD1036" s="154"/>
    </row>
    <row r="1037" spans="3:56" s="8" customFormat="1" x14ac:dyDescent="0.25">
      <c r="C1037" s="50"/>
      <c r="F1037" s="15"/>
      <c r="J1037" s="16"/>
      <c r="K1037" s="16"/>
      <c r="L1037" s="193"/>
      <c r="M1037" s="16"/>
      <c r="N1037" s="193"/>
      <c r="O1037" s="16"/>
      <c r="BA1037" s="154"/>
      <c r="BB1037" s="154"/>
      <c r="BC1037" s="154"/>
      <c r="BD1037" s="154"/>
    </row>
    <row r="1038" spans="3:56" s="8" customFormat="1" x14ac:dyDescent="0.25">
      <c r="C1038" s="50"/>
      <c r="F1038" s="15"/>
      <c r="J1038" s="16"/>
      <c r="K1038" s="16"/>
      <c r="L1038" s="193"/>
      <c r="M1038" s="16"/>
      <c r="N1038" s="193"/>
      <c r="O1038" s="16"/>
      <c r="BA1038" s="154"/>
      <c r="BB1038" s="154"/>
      <c r="BC1038" s="154"/>
      <c r="BD1038" s="154"/>
    </row>
    <row r="1039" spans="3:56" s="8" customFormat="1" x14ac:dyDescent="0.25">
      <c r="C1039" s="50"/>
      <c r="F1039" s="15"/>
      <c r="J1039" s="16"/>
      <c r="K1039" s="16"/>
      <c r="L1039" s="193"/>
      <c r="M1039" s="16"/>
      <c r="N1039" s="193"/>
      <c r="O1039" s="16"/>
      <c r="BA1039" s="154"/>
      <c r="BB1039" s="154"/>
      <c r="BC1039" s="154"/>
      <c r="BD1039" s="154"/>
    </row>
    <row r="1040" spans="3:56" s="8" customFormat="1" x14ac:dyDescent="0.25">
      <c r="C1040" s="50"/>
      <c r="F1040" s="15"/>
      <c r="J1040" s="16"/>
      <c r="K1040" s="16"/>
      <c r="L1040" s="193"/>
      <c r="M1040" s="16"/>
      <c r="N1040" s="193"/>
      <c r="O1040" s="16"/>
      <c r="BA1040" s="154"/>
      <c r="BB1040" s="154"/>
      <c r="BC1040" s="154"/>
      <c r="BD1040" s="154"/>
    </row>
    <row r="1041" spans="3:56" s="8" customFormat="1" x14ac:dyDescent="0.25">
      <c r="C1041" s="50"/>
      <c r="F1041" s="15"/>
      <c r="J1041" s="16"/>
      <c r="K1041" s="16"/>
      <c r="L1041" s="193"/>
      <c r="M1041" s="16"/>
      <c r="N1041" s="193"/>
      <c r="O1041" s="16"/>
      <c r="BA1041" s="154"/>
      <c r="BB1041" s="154"/>
      <c r="BC1041" s="154"/>
      <c r="BD1041" s="154"/>
    </row>
    <row r="1042" spans="3:56" s="8" customFormat="1" x14ac:dyDescent="0.25">
      <c r="C1042" s="50"/>
      <c r="F1042" s="15"/>
      <c r="J1042" s="16"/>
      <c r="K1042" s="16"/>
      <c r="L1042" s="193"/>
      <c r="M1042" s="16"/>
      <c r="N1042" s="193"/>
      <c r="O1042" s="16"/>
      <c r="BA1042" s="154"/>
      <c r="BB1042" s="154"/>
      <c r="BC1042" s="154"/>
      <c r="BD1042" s="154"/>
    </row>
    <row r="1043" spans="3:56" s="8" customFormat="1" x14ac:dyDescent="0.25">
      <c r="C1043" s="50"/>
      <c r="F1043" s="15"/>
      <c r="J1043" s="16"/>
      <c r="K1043" s="16"/>
      <c r="L1043" s="193"/>
      <c r="M1043" s="16"/>
      <c r="N1043" s="193"/>
      <c r="O1043" s="16"/>
      <c r="BA1043" s="154"/>
      <c r="BB1043" s="154"/>
      <c r="BC1043" s="154"/>
      <c r="BD1043" s="154"/>
    </row>
    <row r="1044" spans="3:56" s="8" customFormat="1" x14ac:dyDescent="0.25">
      <c r="C1044" s="50"/>
      <c r="F1044" s="15"/>
      <c r="J1044" s="16"/>
      <c r="K1044" s="16"/>
      <c r="L1044" s="193"/>
      <c r="M1044" s="16"/>
      <c r="N1044" s="193"/>
      <c r="O1044" s="16"/>
      <c r="BA1044" s="154"/>
      <c r="BB1044" s="154"/>
      <c r="BC1044" s="154"/>
      <c r="BD1044" s="154"/>
    </row>
    <row r="1045" spans="3:56" s="8" customFormat="1" x14ac:dyDescent="0.25">
      <c r="C1045" s="50"/>
      <c r="F1045" s="15"/>
      <c r="J1045" s="16"/>
      <c r="K1045" s="16"/>
      <c r="L1045" s="193"/>
      <c r="M1045" s="16"/>
      <c r="N1045" s="193"/>
      <c r="O1045" s="16"/>
      <c r="BA1045" s="154"/>
      <c r="BB1045" s="154"/>
      <c r="BC1045" s="154"/>
      <c r="BD1045" s="154"/>
    </row>
    <row r="1046" spans="3:56" s="8" customFormat="1" x14ac:dyDescent="0.25">
      <c r="C1046" s="50"/>
      <c r="F1046" s="15"/>
      <c r="J1046" s="16"/>
      <c r="K1046" s="16"/>
      <c r="L1046" s="193"/>
      <c r="M1046" s="16"/>
      <c r="N1046" s="193"/>
      <c r="O1046" s="16"/>
      <c r="BA1046" s="154"/>
      <c r="BB1046" s="154"/>
      <c r="BC1046" s="154"/>
      <c r="BD1046" s="154"/>
    </row>
    <row r="1047" spans="3:56" s="8" customFormat="1" x14ac:dyDescent="0.25">
      <c r="C1047" s="50"/>
      <c r="F1047" s="15"/>
      <c r="J1047" s="16"/>
      <c r="K1047" s="16"/>
      <c r="L1047" s="193"/>
      <c r="M1047" s="16"/>
      <c r="N1047" s="193"/>
      <c r="O1047" s="16"/>
      <c r="BA1047" s="154"/>
      <c r="BB1047" s="154"/>
      <c r="BC1047" s="154"/>
      <c r="BD1047" s="154"/>
    </row>
    <row r="1048" spans="3:56" s="8" customFormat="1" x14ac:dyDescent="0.25">
      <c r="C1048" s="50"/>
      <c r="F1048" s="15"/>
      <c r="J1048" s="16"/>
      <c r="K1048" s="16"/>
      <c r="L1048" s="193"/>
      <c r="M1048" s="16"/>
      <c r="N1048" s="193"/>
      <c r="O1048" s="16"/>
      <c r="BA1048" s="154"/>
      <c r="BB1048" s="154"/>
      <c r="BC1048" s="154"/>
      <c r="BD1048" s="154"/>
    </row>
    <row r="1049" spans="3:56" s="8" customFormat="1" x14ac:dyDescent="0.25">
      <c r="C1049" s="50"/>
      <c r="F1049" s="15"/>
      <c r="J1049" s="16"/>
      <c r="K1049" s="16"/>
      <c r="L1049" s="193"/>
      <c r="M1049" s="16"/>
      <c r="N1049" s="193"/>
      <c r="O1049" s="16"/>
      <c r="BA1049" s="154"/>
      <c r="BB1049" s="154"/>
      <c r="BC1049" s="154"/>
      <c r="BD1049" s="154"/>
    </row>
    <row r="1050" spans="3:56" s="8" customFormat="1" x14ac:dyDescent="0.25">
      <c r="C1050" s="50"/>
      <c r="F1050" s="15"/>
      <c r="J1050" s="16"/>
      <c r="K1050" s="16"/>
      <c r="L1050" s="193"/>
      <c r="M1050" s="16"/>
      <c r="N1050" s="193"/>
      <c r="O1050" s="16"/>
      <c r="BA1050" s="154"/>
      <c r="BB1050" s="154"/>
      <c r="BC1050" s="154"/>
      <c r="BD1050" s="154"/>
    </row>
    <row r="1051" spans="3:56" s="8" customFormat="1" x14ac:dyDescent="0.25">
      <c r="C1051" s="50"/>
      <c r="F1051" s="15"/>
      <c r="J1051" s="16"/>
      <c r="K1051" s="16"/>
      <c r="L1051" s="193"/>
      <c r="M1051" s="16"/>
      <c r="N1051" s="193"/>
      <c r="O1051" s="16"/>
      <c r="BA1051" s="154"/>
      <c r="BB1051" s="154"/>
      <c r="BC1051" s="154"/>
      <c r="BD1051" s="154"/>
    </row>
    <row r="1052" spans="3:56" s="8" customFormat="1" x14ac:dyDescent="0.25">
      <c r="C1052" s="50"/>
      <c r="F1052" s="15"/>
      <c r="J1052" s="16"/>
      <c r="K1052" s="16"/>
      <c r="L1052" s="193"/>
      <c r="M1052" s="16"/>
      <c r="N1052" s="193"/>
      <c r="O1052" s="16"/>
      <c r="BA1052" s="154"/>
      <c r="BB1052" s="154"/>
      <c r="BC1052" s="154"/>
      <c r="BD1052" s="154"/>
    </row>
    <row r="1053" spans="3:56" s="8" customFormat="1" x14ac:dyDescent="0.25">
      <c r="C1053" s="50"/>
      <c r="F1053" s="15"/>
      <c r="J1053" s="16"/>
      <c r="K1053" s="16"/>
      <c r="L1053" s="193"/>
      <c r="M1053" s="16"/>
      <c r="N1053" s="193"/>
      <c r="O1053" s="16"/>
      <c r="BA1053" s="154"/>
      <c r="BB1053" s="154"/>
      <c r="BC1053" s="154"/>
      <c r="BD1053" s="154"/>
    </row>
    <row r="1054" spans="3:56" s="8" customFormat="1" x14ac:dyDescent="0.25">
      <c r="C1054" s="50"/>
      <c r="F1054" s="15"/>
      <c r="J1054" s="16"/>
      <c r="K1054" s="16"/>
      <c r="L1054" s="193"/>
      <c r="M1054" s="16"/>
      <c r="N1054" s="193"/>
      <c r="O1054" s="16"/>
      <c r="BA1054" s="154"/>
      <c r="BB1054" s="154"/>
      <c r="BC1054" s="154"/>
      <c r="BD1054" s="154"/>
    </row>
    <row r="1055" spans="3:56" s="8" customFormat="1" x14ac:dyDescent="0.25">
      <c r="C1055" s="50"/>
      <c r="F1055" s="15"/>
      <c r="J1055" s="16"/>
      <c r="K1055" s="16"/>
      <c r="L1055" s="193"/>
      <c r="M1055" s="16"/>
      <c r="N1055" s="193"/>
      <c r="O1055" s="16"/>
      <c r="BA1055" s="154"/>
      <c r="BB1055" s="154"/>
      <c r="BC1055" s="154"/>
      <c r="BD1055" s="154"/>
    </row>
    <row r="1056" spans="3:56" s="8" customFormat="1" x14ac:dyDescent="0.25">
      <c r="C1056" s="50"/>
      <c r="F1056" s="15"/>
      <c r="J1056" s="16"/>
      <c r="K1056" s="16"/>
      <c r="L1056" s="193"/>
      <c r="M1056" s="16"/>
      <c r="N1056" s="193"/>
      <c r="O1056" s="16"/>
      <c r="BA1056" s="154"/>
      <c r="BB1056" s="154"/>
      <c r="BC1056" s="154"/>
      <c r="BD1056" s="154"/>
    </row>
    <row r="1057" spans="3:56" s="8" customFormat="1" x14ac:dyDescent="0.25">
      <c r="C1057" s="50"/>
      <c r="F1057" s="15"/>
      <c r="J1057" s="16"/>
      <c r="K1057" s="16"/>
      <c r="L1057" s="193"/>
      <c r="M1057" s="16"/>
      <c r="N1057" s="193"/>
      <c r="O1057" s="16"/>
      <c r="BA1057" s="154"/>
      <c r="BB1057" s="154"/>
      <c r="BC1057" s="154"/>
      <c r="BD1057" s="154"/>
    </row>
    <row r="1058" spans="3:56" s="8" customFormat="1" x14ac:dyDescent="0.25">
      <c r="C1058" s="50"/>
      <c r="F1058" s="15"/>
      <c r="J1058" s="16"/>
      <c r="K1058" s="16"/>
      <c r="L1058" s="193"/>
      <c r="M1058" s="16"/>
      <c r="N1058" s="193"/>
      <c r="O1058" s="16"/>
      <c r="BA1058" s="154"/>
      <c r="BB1058" s="154"/>
      <c r="BC1058" s="154"/>
      <c r="BD1058" s="154"/>
    </row>
    <row r="1059" spans="3:56" s="8" customFormat="1" x14ac:dyDescent="0.25">
      <c r="C1059" s="50"/>
      <c r="F1059" s="15"/>
      <c r="J1059" s="16"/>
      <c r="K1059" s="16"/>
      <c r="L1059" s="193"/>
      <c r="M1059" s="16"/>
      <c r="N1059" s="193"/>
      <c r="O1059" s="16"/>
      <c r="BA1059" s="154"/>
      <c r="BB1059" s="154"/>
      <c r="BC1059" s="154"/>
      <c r="BD1059" s="154"/>
    </row>
    <row r="1060" spans="3:56" s="8" customFormat="1" x14ac:dyDescent="0.25">
      <c r="C1060" s="50"/>
      <c r="F1060" s="15"/>
      <c r="J1060" s="16"/>
      <c r="K1060" s="16"/>
      <c r="L1060" s="193"/>
      <c r="M1060" s="16"/>
      <c r="N1060" s="193"/>
      <c r="O1060" s="16"/>
      <c r="BA1060" s="154"/>
      <c r="BB1060" s="154"/>
      <c r="BC1060" s="154"/>
      <c r="BD1060" s="154"/>
    </row>
    <row r="1061" spans="3:56" s="8" customFormat="1" x14ac:dyDescent="0.25">
      <c r="C1061" s="50"/>
      <c r="F1061" s="15"/>
      <c r="J1061" s="16"/>
      <c r="K1061" s="16"/>
      <c r="L1061" s="193"/>
      <c r="M1061" s="16"/>
      <c r="N1061" s="193"/>
      <c r="O1061" s="16"/>
      <c r="BA1061" s="154"/>
      <c r="BB1061" s="154"/>
      <c r="BC1061" s="154"/>
      <c r="BD1061" s="154"/>
    </row>
    <row r="1062" spans="3:56" s="8" customFormat="1" x14ac:dyDescent="0.25">
      <c r="C1062" s="50"/>
      <c r="F1062" s="15"/>
      <c r="J1062" s="16"/>
      <c r="K1062" s="16"/>
      <c r="L1062" s="193"/>
      <c r="M1062" s="16"/>
      <c r="N1062" s="193"/>
      <c r="O1062" s="16"/>
      <c r="BA1062" s="154"/>
      <c r="BB1062" s="154"/>
      <c r="BC1062" s="154"/>
      <c r="BD1062" s="154"/>
    </row>
    <row r="1063" spans="3:56" s="8" customFormat="1" x14ac:dyDescent="0.25">
      <c r="C1063" s="50"/>
      <c r="F1063" s="15"/>
      <c r="J1063" s="16"/>
      <c r="K1063" s="16"/>
      <c r="L1063" s="193"/>
      <c r="M1063" s="16"/>
      <c r="N1063" s="193"/>
      <c r="O1063" s="16"/>
      <c r="BA1063" s="154"/>
      <c r="BB1063" s="154"/>
      <c r="BC1063" s="154"/>
      <c r="BD1063" s="154"/>
    </row>
    <row r="1064" spans="3:56" s="8" customFormat="1" x14ac:dyDescent="0.25">
      <c r="C1064" s="50"/>
      <c r="F1064" s="15"/>
      <c r="J1064" s="16"/>
      <c r="K1064" s="16"/>
      <c r="L1064" s="193"/>
      <c r="M1064" s="16"/>
      <c r="N1064" s="193"/>
      <c r="O1064" s="16"/>
      <c r="BA1064" s="154"/>
      <c r="BB1064" s="154"/>
      <c r="BC1064" s="154"/>
      <c r="BD1064" s="154"/>
    </row>
    <row r="1065" spans="3:56" s="8" customFormat="1" x14ac:dyDescent="0.25">
      <c r="C1065" s="50"/>
      <c r="F1065" s="15"/>
      <c r="J1065" s="16"/>
      <c r="K1065" s="16"/>
      <c r="L1065" s="193"/>
      <c r="M1065" s="16"/>
      <c r="N1065" s="193"/>
      <c r="O1065" s="16"/>
      <c r="BA1065" s="154"/>
      <c r="BB1065" s="154"/>
      <c r="BC1065" s="154"/>
      <c r="BD1065" s="154"/>
    </row>
    <row r="1066" spans="3:56" s="8" customFormat="1" x14ac:dyDescent="0.25">
      <c r="C1066" s="50"/>
      <c r="F1066" s="15"/>
      <c r="J1066" s="16"/>
      <c r="K1066" s="16"/>
      <c r="L1066" s="193"/>
      <c r="M1066" s="16"/>
      <c r="N1066" s="193"/>
      <c r="O1066" s="16"/>
      <c r="BA1066" s="154"/>
      <c r="BB1066" s="154"/>
      <c r="BC1066" s="154"/>
      <c r="BD1066" s="154"/>
    </row>
    <row r="1067" spans="3:56" s="8" customFormat="1" x14ac:dyDescent="0.25">
      <c r="C1067" s="50"/>
      <c r="F1067" s="15"/>
      <c r="J1067" s="16"/>
      <c r="K1067" s="16"/>
      <c r="L1067" s="193"/>
      <c r="M1067" s="16"/>
      <c r="N1067" s="193"/>
      <c r="O1067" s="16"/>
      <c r="BA1067" s="154"/>
      <c r="BB1067" s="154"/>
      <c r="BC1067" s="154"/>
      <c r="BD1067" s="154"/>
    </row>
    <row r="1068" spans="3:56" s="8" customFormat="1" x14ac:dyDescent="0.25">
      <c r="C1068" s="50"/>
      <c r="F1068" s="15"/>
      <c r="J1068" s="16"/>
      <c r="K1068" s="16"/>
      <c r="L1068" s="193"/>
      <c r="M1068" s="16"/>
      <c r="N1068" s="193"/>
      <c r="O1068" s="16"/>
      <c r="BA1068" s="154"/>
      <c r="BB1068" s="154"/>
      <c r="BC1068" s="154"/>
      <c r="BD1068" s="154"/>
    </row>
    <row r="1069" spans="3:56" s="8" customFormat="1" x14ac:dyDescent="0.25">
      <c r="C1069" s="50"/>
      <c r="F1069" s="15"/>
      <c r="J1069" s="16"/>
      <c r="K1069" s="16"/>
      <c r="L1069" s="193"/>
      <c r="M1069" s="16"/>
      <c r="N1069" s="193"/>
      <c r="O1069" s="16"/>
      <c r="BA1069" s="154"/>
      <c r="BB1069" s="154"/>
      <c r="BC1069" s="154"/>
      <c r="BD1069" s="154"/>
    </row>
    <row r="1070" spans="3:56" s="8" customFormat="1" x14ac:dyDescent="0.25">
      <c r="C1070" s="50"/>
      <c r="F1070" s="15"/>
      <c r="J1070" s="16"/>
      <c r="K1070" s="16"/>
      <c r="L1070" s="193"/>
      <c r="M1070" s="16"/>
      <c r="N1070" s="193"/>
      <c r="O1070" s="16"/>
      <c r="BA1070" s="154"/>
      <c r="BB1070" s="154"/>
      <c r="BC1070" s="154"/>
      <c r="BD1070" s="154"/>
    </row>
    <row r="1071" spans="3:56" s="8" customFormat="1" x14ac:dyDescent="0.25">
      <c r="C1071" s="50"/>
      <c r="F1071" s="15"/>
      <c r="J1071" s="16"/>
      <c r="K1071" s="16"/>
      <c r="L1071" s="193"/>
      <c r="M1071" s="16"/>
      <c r="N1071" s="193"/>
      <c r="O1071" s="16"/>
      <c r="BA1071" s="154"/>
      <c r="BB1071" s="154"/>
      <c r="BC1071" s="154"/>
      <c r="BD1071" s="154"/>
    </row>
    <row r="1072" spans="3:56" s="8" customFormat="1" x14ac:dyDescent="0.25">
      <c r="C1072" s="50"/>
      <c r="F1072" s="15"/>
      <c r="J1072" s="16"/>
      <c r="K1072" s="16"/>
      <c r="L1072" s="193"/>
      <c r="M1072" s="16"/>
      <c r="N1072" s="193"/>
      <c r="O1072" s="16"/>
      <c r="BA1072" s="154"/>
      <c r="BB1072" s="154"/>
      <c r="BC1072" s="154"/>
      <c r="BD1072" s="154"/>
    </row>
    <row r="1073" spans="3:56" s="8" customFormat="1" x14ac:dyDescent="0.25">
      <c r="C1073" s="50"/>
      <c r="F1073" s="15"/>
      <c r="J1073" s="16"/>
      <c r="K1073" s="16"/>
      <c r="L1073" s="193"/>
      <c r="M1073" s="16"/>
      <c r="N1073" s="193"/>
      <c r="O1073" s="16"/>
      <c r="BA1073" s="154"/>
      <c r="BB1073" s="154"/>
      <c r="BC1073" s="154"/>
      <c r="BD1073" s="154"/>
    </row>
    <row r="1074" spans="3:56" s="8" customFormat="1" x14ac:dyDescent="0.25">
      <c r="C1074" s="50"/>
      <c r="F1074" s="15"/>
      <c r="J1074" s="16"/>
      <c r="K1074" s="16"/>
      <c r="L1074" s="193"/>
      <c r="M1074" s="16"/>
      <c r="N1074" s="193"/>
      <c r="O1074" s="16"/>
      <c r="BA1074" s="154"/>
      <c r="BB1074" s="154"/>
      <c r="BC1074" s="154"/>
      <c r="BD1074" s="154"/>
    </row>
    <row r="1075" spans="3:56" s="8" customFormat="1" x14ac:dyDescent="0.25">
      <c r="C1075" s="50"/>
      <c r="F1075" s="15"/>
      <c r="J1075" s="16"/>
      <c r="K1075" s="16"/>
      <c r="L1075" s="193"/>
      <c r="M1075" s="16"/>
      <c r="N1075" s="193"/>
      <c r="O1075" s="16"/>
      <c r="BA1075" s="154"/>
      <c r="BB1075" s="154"/>
      <c r="BC1075" s="154"/>
      <c r="BD1075" s="154"/>
    </row>
    <row r="1076" spans="3:56" s="8" customFormat="1" x14ac:dyDescent="0.25">
      <c r="C1076" s="50"/>
      <c r="F1076" s="15"/>
      <c r="J1076" s="16"/>
      <c r="K1076" s="16"/>
      <c r="L1076" s="193"/>
      <c r="M1076" s="16"/>
      <c r="N1076" s="193"/>
      <c r="O1076" s="16"/>
      <c r="BA1076" s="154"/>
      <c r="BB1076" s="154"/>
      <c r="BC1076" s="154"/>
      <c r="BD1076" s="154"/>
    </row>
    <row r="1077" spans="3:56" s="8" customFormat="1" x14ac:dyDescent="0.25">
      <c r="C1077" s="50"/>
      <c r="F1077" s="15"/>
      <c r="J1077" s="16"/>
      <c r="K1077" s="16"/>
      <c r="L1077" s="193"/>
      <c r="M1077" s="16"/>
      <c r="N1077" s="193"/>
      <c r="O1077" s="16"/>
      <c r="BA1077" s="154"/>
      <c r="BB1077" s="154"/>
      <c r="BC1077" s="154"/>
      <c r="BD1077" s="154"/>
    </row>
    <row r="1078" spans="3:56" s="8" customFormat="1" x14ac:dyDescent="0.25">
      <c r="C1078" s="50"/>
      <c r="F1078" s="15"/>
      <c r="J1078" s="16"/>
      <c r="K1078" s="16"/>
      <c r="L1078" s="193"/>
      <c r="M1078" s="16"/>
      <c r="N1078" s="193"/>
      <c r="O1078" s="16"/>
      <c r="BA1078" s="154"/>
      <c r="BB1078" s="154"/>
      <c r="BC1078" s="154"/>
      <c r="BD1078" s="154"/>
    </row>
    <row r="1079" spans="3:56" s="8" customFormat="1" x14ac:dyDescent="0.25">
      <c r="C1079" s="50"/>
      <c r="F1079" s="15"/>
      <c r="J1079" s="16"/>
      <c r="K1079" s="16"/>
      <c r="L1079" s="193"/>
      <c r="M1079" s="16"/>
      <c r="N1079" s="193"/>
      <c r="O1079" s="16"/>
      <c r="BA1079" s="154"/>
      <c r="BB1079" s="154"/>
      <c r="BC1079" s="154"/>
      <c r="BD1079" s="154"/>
    </row>
    <row r="1080" spans="3:56" s="8" customFormat="1" x14ac:dyDescent="0.25">
      <c r="C1080" s="50"/>
      <c r="F1080" s="15"/>
      <c r="J1080" s="16"/>
      <c r="K1080" s="16"/>
      <c r="L1080" s="193"/>
      <c r="M1080" s="16"/>
      <c r="N1080" s="193"/>
      <c r="O1080" s="16"/>
      <c r="BA1080" s="154"/>
      <c r="BB1080" s="154"/>
      <c r="BC1080" s="154"/>
      <c r="BD1080" s="154"/>
    </row>
    <row r="1081" spans="3:56" s="8" customFormat="1" x14ac:dyDescent="0.25">
      <c r="C1081" s="50"/>
      <c r="F1081" s="15"/>
      <c r="J1081" s="16"/>
      <c r="K1081" s="16"/>
      <c r="L1081" s="193"/>
      <c r="M1081" s="16"/>
      <c r="N1081" s="193"/>
      <c r="O1081" s="16"/>
      <c r="BA1081" s="154"/>
      <c r="BB1081" s="154"/>
      <c r="BC1081" s="154"/>
      <c r="BD1081" s="154"/>
    </row>
    <row r="1082" spans="3:56" s="8" customFormat="1" x14ac:dyDescent="0.25">
      <c r="C1082" s="50"/>
      <c r="F1082" s="15"/>
      <c r="J1082" s="16"/>
      <c r="K1082" s="16"/>
      <c r="L1082" s="193"/>
      <c r="M1082" s="16"/>
      <c r="N1082" s="193"/>
      <c r="O1082" s="16"/>
      <c r="BA1082" s="154"/>
      <c r="BB1082" s="154"/>
      <c r="BC1082" s="154"/>
      <c r="BD1082" s="154"/>
    </row>
    <row r="1083" spans="3:56" s="8" customFormat="1" x14ac:dyDescent="0.25">
      <c r="C1083" s="50"/>
      <c r="F1083" s="15"/>
      <c r="J1083" s="16"/>
      <c r="K1083" s="16"/>
      <c r="L1083" s="193"/>
      <c r="M1083" s="16"/>
      <c r="N1083" s="193"/>
      <c r="O1083" s="16"/>
      <c r="BA1083" s="154"/>
      <c r="BB1083" s="154"/>
      <c r="BC1083" s="154"/>
      <c r="BD1083" s="154"/>
    </row>
    <row r="1084" spans="3:56" s="8" customFormat="1" x14ac:dyDescent="0.25">
      <c r="C1084" s="50"/>
      <c r="F1084" s="15"/>
      <c r="J1084" s="16"/>
      <c r="K1084" s="16"/>
      <c r="L1084" s="193"/>
      <c r="M1084" s="16"/>
      <c r="N1084" s="193"/>
      <c r="O1084" s="16"/>
      <c r="BA1084" s="154"/>
      <c r="BB1084" s="154"/>
      <c r="BC1084" s="154"/>
      <c r="BD1084" s="154"/>
    </row>
    <row r="1085" spans="3:56" s="8" customFormat="1" x14ac:dyDescent="0.25">
      <c r="C1085" s="50"/>
      <c r="F1085" s="15"/>
      <c r="J1085" s="16"/>
      <c r="K1085" s="16"/>
      <c r="L1085" s="193"/>
      <c r="M1085" s="16"/>
      <c r="N1085" s="193"/>
      <c r="O1085" s="16"/>
      <c r="BA1085" s="154"/>
      <c r="BB1085" s="154"/>
      <c r="BC1085" s="154"/>
      <c r="BD1085" s="154"/>
    </row>
    <row r="1086" spans="3:56" s="8" customFormat="1" x14ac:dyDescent="0.25">
      <c r="C1086" s="50"/>
      <c r="F1086" s="15"/>
      <c r="J1086" s="16"/>
      <c r="K1086" s="16"/>
      <c r="L1086" s="193"/>
      <c r="M1086" s="16"/>
      <c r="N1086" s="193"/>
      <c r="O1086" s="16"/>
      <c r="BA1086" s="154"/>
      <c r="BB1086" s="154"/>
      <c r="BC1086" s="154"/>
      <c r="BD1086" s="154"/>
    </row>
    <row r="1087" spans="3:56" s="8" customFormat="1" x14ac:dyDescent="0.25">
      <c r="C1087" s="50"/>
      <c r="F1087" s="15"/>
      <c r="J1087" s="16"/>
      <c r="K1087" s="16"/>
      <c r="L1087" s="193"/>
      <c r="M1087" s="16"/>
      <c r="N1087" s="193"/>
      <c r="O1087" s="16"/>
      <c r="BA1087" s="154"/>
      <c r="BB1087" s="154"/>
      <c r="BC1087" s="154"/>
      <c r="BD1087" s="154"/>
    </row>
    <row r="1088" spans="3:56" s="8" customFormat="1" x14ac:dyDescent="0.25">
      <c r="C1088" s="50"/>
      <c r="F1088" s="15"/>
      <c r="J1088" s="16"/>
      <c r="K1088" s="16"/>
      <c r="L1088" s="193"/>
      <c r="M1088" s="16"/>
      <c r="N1088" s="193"/>
      <c r="O1088" s="16"/>
      <c r="BA1088" s="154"/>
      <c r="BB1088" s="154"/>
      <c r="BC1088" s="154"/>
      <c r="BD1088" s="154"/>
    </row>
    <row r="1089" spans="3:56" s="8" customFormat="1" x14ac:dyDescent="0.25">
      <c r="C1089" s="50"/>
      <c r="F1089" s="15"/>
      <c r="J1089" s="16"/>
      <c r="K1089" s="16"/>
      <c r="L1089" s="193"/>
      <c r="M1089" s="16"/>
      <c r="N1089" s="193"/>
      <c r="O1089" s="16"/>
      <c r="BA1089" s="154"/>
      <c r="BB1089" s="154"/>
      <c r="BC1089" s="154"/>
      <c r="BD1089" s="154"/>
    </row>
    <row r="1090" spans="3:56" s="8" customFormat="1" x14ac:dyDescent="0.25">
      <c r="C1090" s="50"/>
      <c r="F1090" s="15"/>
      <c r="J1090" s="16"/>
      <c r="K1090" s="16"/>
      <c r="L1090" s="193"/>
      <c r="M1090" s="16"/>
      <c r="N1090" s="193"/>
      <c r="O1090" s="16"/>
      <c r="BA1090" s="154"/>
      <c r="BB1090" s="154"/>
      <c r="BC1090" s="154"/>
      <c r="BD1090" s="154"/>
    </row>
    <row r="1091" spans="3:56" s="8" customFormat="1" x14ac:dyDescent="0.25">
      <c r="C1091" s="50"/>
      <c r="F1091" s="15"/>
      <c r="J1091" s="16"/>
      <c r="K1091" s="16"/>
      <c r="L1091" s="193"/>
      <c r="M1091" s="16"/>
      <c r="N1091" s="193"/>
      <c r="O1091" s="16"/>
      <c r="BA1091" s="154"/>
      <c r="BB1091" s="154"/>
      <c r="BC1091" s="154"/>
      <c r="BD1091" s="154"/>
    </row>
    <row r="1092" spans="3:56" s="8" customFormat="1" x14ac:dyDescent="0.25">
      <c r="C1092" s="50"/>
      <c r="F1092" s="15"/>
      <c r="J1092" s="16"/>
      <c r="K1092" s="16"/>
      <c r="L1092" s="193"/>
      <c r="M1092" s="16"/>
      <c r="N1092" s="193"/>
      <c r="O1092" s="16"/>
      <c r="BA1092" s="154"/>
      <c r="BB1092" s="154"/>
      <c r="BC1092" s="154"/>
      <c r="BD1092" s="154"/>
    </row>
    <row r="1093" spans="3:56" s="8" customFormat="1" x14ac:dyDescent="0.25">
      <c r="C1093" s="50"/>
      <c r="F1093" s="15"/>
      <c r="J1093" s="16"/>
      <c r="K1093" s="16"/>
      <c r="L1093" s="193"/>
      <c r="M1093" s="16"/>
      <c r="N1093" s="193"/>
      <c r="O1093" s="16"/>
      <c r="BA1093" s="154"/>
      <c r="BB1093" s="154"/>
      <c r="BC1093" s="154"/>
      <c r="BD1093" s="154"/>
    </row>
    <row r="1094" spans="3:56" s="8" customFormat="1" x14ac:dyDescent="0.25">
      <c r="C1094" s="50"/>
      <c r="F1094" s="15"/>
      <c r="J1094" s="16"/>
      <c r="K1094" s="16"/>
      <c r="L1094" s="193"/>
      <c r="M1094" s="16"/>
      <c r="N1094" s="193"/>
      <c r="O1094" s="16"/>
      <c r="BA1094" s="154"/>
      <c r="BB1094" s="154"/>
      <c r="BC1094" s="154"/>
      <c r="BD1094" s="154"/>
    </row>
    <row r="1095" spans="3:56" s="8" customFormat="1" x14ac:dyDescent="0.25">
      <c r="C1095" s="50"/>
      <c r="F1095" s="15"/>
      <c r="J1095" s="16"/>
      <c r="K1095" s="16"/>
      <c r="L1095" s="193"/>
      <c r="M1095" s="16"/>
      <c r="N1095" s="193"/>
      <c r="O1095" s="16"/>
      <c r="BA1095" s="154"/>
      <c r="BB1095" s="154"/>
      <c r="BC1095" s="154"/>
      <c r="BD1095" s="154"/>
    </row>
    <row r="1096" spans="3:56" s="8" customFormat="1" x14ac:dyDescent="0.25">
      <c r="C1096" s="50"/>
      <c r="F1096" s="15"/>
      <c r="J1096" s="16"/>
      <c r="K1096" s="16"/>
      <c r="L1096" s="193"/>
      <c r="M1096" s="16"/>
      <c r="N1096" s="193"/>
      <c r="O1096" s="16"/>
      <c r="BA1096" s="154"/>
      <c r="BB1096" s="154"/>
      <c r="BC1096" s="154"/>
      <c r="BD1096" s="154"/>
    </row>
    <row r="1097" spans="3:56" s="8" customFormat="1" x14ac:dyDescent="0.25">
      <c r="C1097" s="50"/>
      <c r="F1097" s="15"/>
      <c r="J1097" s="16"/>
      <c r="K1097" s="16"/>
      <c r="L1097" s="193"/>
      <c r="M1097" s="16"/>
      <c r="N1097" s="193"/>
      <c r="O1097" s="16"/>
      <c r="BA1097" s="154"/>
      <c r="BB1097" s="154"/>
      <c r="BC1097" s="154"/>
      <c r="BD1097" s="154"/>
    </row>
    <row r="1098" spans="3:56" s="8" customFormat="1" x14ac:dyDescent="0.25">
      <c r="C1098" s="50"/>
      <c r="F1098" s="15"/>
      <c r="J1098" s="16"/>
      <c r="K1098" s="16"/>
      <c r="L1098" s="193"/>
      <c r="M1098" s="16"/>
      <c r="N1098" s="193"/>
      <c r="O1098" s="16"/>
      <c r="BA1098" s="154"/>
      <c r="BB1098" s="154"/>
      <c r="BC1098" s="154"/>
      <c r="BD1098" s="154"/>
    </row>
    <row r="1099" spans="3:56" s="8" customFormat="1" x14ac:dyDescent="0.25">
      <c r="C1099" s="50"/>
      <c r="F1099" s="15"/>
      <c r="J1099" s="16"/>
      <c r="K1099" s="16"/>
      <c r="L1099" s="193"/>
      <c r="M1099" s="16"/>
      <c r="N1099" s="193"/>
      <c r="O1099" s="16"/>
      <c r="BA1099" s="154"/>
      <c r="BB1099" s="154"/>
      <c r="BC1099" s="154"/>
      <c r="BD1099" s="154"/>
    </row>
    <row r="1100" spans="3:56" s="8" customFormat="1" x14ac:dyDescent="0.25">
      <c r="C1100" s="50"/>
      <c r="F1100" s="15"/>
      <c r="J1100" s="16"/>
      <c r="K1100" s="16"/>
      <c r="L1100" s="193"/>
      <c r="M1100" s="16"/>
      <c r="N1100" s="193"/>
      <c r="O1100" s="16"/>
      <c r="BA1100" s="154"/>
      <c r="BB1100" s="154"/>
      <c r="BC1100" s="154"/>
      <c r="BD1100" s="154"/>
    </row>
    <row r="1101" spans="3:56" s="8" customFormat="1" x14ac:dyDescent="0.25">
      <c r="C1101" s="50"/>
      <c r="F1101" s="15"/>
      <c r="J1101" s="16"/>
      <c r="K1101" s="16"/>
      <c r="L1101" s="193"/>
      <c r="M1101" s="16"/>
      <c r="N1101" s="193"/>
      <c r="O1101" s="16"/>
      <c r="BA1101" s="154"/>
      <c r="BB1101" s="154"/>
      <c r="BC1101" s="154"/>
      <c r="BD1101" s="154"/>
    </row>
    <row r="1102" spans="3:56" s="8" customFormat="1" x14ac:dyDescent="0.25">
      <c r="C1102" s="50"/>
      <c r="F1102" s="15"/>
      <c r="J1102" s="16"/>
      <c r="K1102" s="16"/>
      <c r="L1102" s="193"/>
      <c r="M1102" s="16"/>
      <c r="N1102" s="193"/>
      <c r="O1102" s="16"/>
      <c r="BA1102" s="154"/>
      <c r="BB1102" s="154"/>
      <c r="BC1102" s="154"/>
      <c r="BD1102" s="154"/>
    </row>
    <row r="1103" spans="3:56" s="8" customFormat="1" x14ac:dyDescent="0.25">
      <c r="C1103" s="50"/>
      <c r="F1103" s="15"/>
      <c r="J1103" s="16"/>
      <c r="K1103" s="16"/>
      <c r="L1103" s="193"/>
      <c r="M1103" s="16"/>
      <c r="N1103" s="193"/>
      <c r="O1103" s="16"/>
      <c r="BA1103" s="154"/>
      <c r="BB1103" s="154"/>
      <c r="BC1103" s="154"/>
      <c r="BD1103" s="154"/>
    </row>
    <row r="1104" spans="3:56" s="8" customFormat="1" x14ac:dyDescent="0.25">
      <c r="C1104" s="50"/>
      <c r="F1104" s="15"/>
      <c r="J1104" s="16"/>
      <c r="K1104" s="16"/>
      <c r="L1104" s="193"/>
      <c r="M1104" s="16"/>
      <c r="N1104" s="193"/>
      <c r="O1104" s="16"/>
      <c r="BA1104" s="154"/>
      <c r="BB1104" s="154"/>
      <c r="BC1104" s="154"/>
      <c r="BD1104" s="154"/>
    </row>
    <row r="1105" spans="3:56" s="8" customFormat="1" x14ac:dyDescent="0.25">
      <c r="C1105" s="50"/>
      <c r="F1105" s="15"/>
      <c r="J1105" s="16"/>
      <c r="K1105" s="16"/>
      <c r="L1105" s="193"/>
      <c r="M1105" s="16"/>
      <c r="N1105" s="193"/>
      <c r="O1105" s="16"/>
      <c r="BA1105" s="154"/>
      <c r="BB1105" s="154"/>
      <c r="BC1105" s="154"/>
      <c r="BD1105" s="154"/>
    </row>
    <row r="1106" spans="3:56" s="8" customFormat="1" x14ac:dyDescent="0.25">
      <c r="C1106" s="50"/>
      <c r="F1106" s="15"/>
      <c r="J1106" s="16"/>
      <c r="K1106" s="16"/>
      <c r="L1106" s="193"/>
      <c r="M1106" s="16"/>
      <c r="N1106" s="193"/>
      <c r="O1106" s="16"/>
      <c r="BA1106" s="154"/>
      <c r="BB1106" s="154"/>
      <c r="BC1106" s="154"/>
      <c r="BD1106" s="154"/>
    </row>
    <row r="1107" spans="3:56" s="8" customFormat="1" x14ac:dyDescent="0.25">
      <c r="C1107" s="50"/>
      <c r="F1107" s="15"/>
      <c r="J1107" s="16"/>
      <c r="K1107" s="16"/>
      <c r="L1107" s="193"/>
      <c r="M1107" s="16"/>
      <c r="N1107" s="193"/>
      <c r="O1107" s="16"/>
      <c r="BA1107" s="154"/>
      <c r="BB1107" s="154"/>
      <c r="BC1107" s="154"/>
      <c r="BD1107" s="154"/>
    </row>
    <row r="1108" spans="3:56" s="8" customFormat="1" x14ac:dyDescent="0.25">
      <c r="C1108" s="50"/>
      <c r="F1108" s="15"/>
      <c r="J1108" s="16"/>
      <c r="K1108" s="16"/>
      <c r="L1108" s="193"/>
      <c r="M1108" s="16"/>
      <c r="N1108" s="193"/>
      <c r="O1108" s="16"/>
      <c r="BA1108" s="154"/>
      <c r="BB1108" s="154"/>
      <c r="BC1108" s="154"/>
      <c r="BD1108" s="154"/>
    </row>
    <row r="1109" spans="3:56" s="8" customFormat="1" x14ac:dyDescent="0.25">
      <c r="C1109" s="50"/>
      <c r="F1109" s="15"/>
      <c r="J1109" s="16"/>
      <c r="K1109" s="16"/>
      <c r="L1109" s="193"/>
      <c r="M1109" s="16"/>
      <c r="N1109" s="193"/>
      <c r="O1109" s="16"/>
      <c r="BA1109" s="154"/>
      <c r="BB1109" s="154"/>
      <c r="BC1109" s="154"/>
      <c r="BD1109" s="154"/>
    </row>
    <row r="1110" spans="3:56" s="8" customFormat="1" x14ac:dyDescent="0.25">
      <c r="C1110" s="50"/>
      <c r="F1110" s="15"/>
      <c r="J1110" s="16"/>
      <c r="K1110" s="16"/>
      <c r="L1110" s="193"/>
      <c r="M1110" s="16"/>
      <c r="N1110" s="193"/>
      <c r="O1110" s="16"/>
      <c r="BA1110" s="154"/>
      <c r="BB1110" s="154"/>
      <c r="BC1110" s="154"/>
      <c r="BD1110" s="154"/>
    </row>
    <row r="1111" spans="3:56" s="8" customFormat="1" x14ac:dyDescent="0.25">
      <c r="C1111" s="50"/>
      <c r="F1111" s="15"/>
      <c r="J1111" s="16"/>
      <c r="K1111" s="16"/>
      <c r="L1111" s="193"/>
      <c r="M1111" s="16"/>
      <c r="N1111" s="193"/>
      <c r="O1111" s="16"/>
      <c r="BA1111" s="154"/>
      <c r="BB1111" s="154"/>
      <c r="BC1111" s="154"/>
      <c r="BD1111" s="154"/>
    </row>
    <row r="1112" spans="3:56" s="8" customFormat="1" x14ac:dyDescent="0.25">
      <c r="C1112" s="50"/>
      <c r="F1112" s="15"/>
      <c r="J1112" s="16"/>
      <c r="K1112" s="16"/>
      <c r="L1112" s="193"/>
      <c r="M1112" s="16"/>
      <c r="N1112" s="193"/>
      <c r="O1112" s="16"/>
      <c r="BA1112" s="154"/>
      <c r="BB1112" s="154"/>
      <c r="BC1112" s="154"/>
      <c r="BD1112" s="154"/>
    </row>
    <row r="1113" spans="3:56" s="8" customFormat="1" x14ac:dyDescent="0.25">
      <c r="C1113" s="50"/>
      <c r="F1113" s="15"/>
      <c r="J1113" s="16"/>
      <c r="K1113" s="16"/>
      <c r="L1113" s="193"/>
      <c r="M1113" s="16"/>
      <c r="N1113" s="193"/>
      <c r="O1113" s="16"/>
      <c r="BA1113" s="154"/>
      <c r="BB1113" s="154"/>
      <c r="BC1113" s="154"/>
      <c r="BD1113" s="154"/>
    </row>
    <row r="1114" spans="3:56" s="8" customFormat="1" x14ac:dyDescent="0.25">
      <c r="C1114" s="50"/>
      <c r="F1114" s="15"/>
      <c r="J1114" s="16"/>
      <c r="K1114" s="16"/>
      <c r="L1114" s="193"/>
      <c r="M1114" s="16"/>
      <c r="N1114" s="193"/>
      <c r="O1114" s="16"/>
      <c r="BA1114" s="154"/>
      <c r="BB1114" s="154"/>
      <c r="BC1114" s="154"/>
      <c r="BD1114" s="154"/>
    </row>
    <row r="1115" spans="3:56" s="8" customFormat="1" x14ac:dyDescent="0.25">
      <c r="C1115" s="50"/>
      <c r="F1115" s="15"/>
      <c r="J1115" s="16"/>
      <c r="K1115" s="16"/>
      <c r="L1115" s="193"/>
      <c r="M1115" s="16"/>
      <c r="N1115" s="193"/>
      <c r="O1115" s="16"/>
      <c r="BA1115" s="154"/>
      <c r="BB1115" s="154"/>
      <c r="BC1115" s="154"/>
      <c r="BD1115" s="154"/>
    </row>
    <row r="1116" spans="3:56" s="8" customFormat="1" x14ac:dyDescent="0.25">
      <c r="C1116" s="50"/>
      <c r="F1116" s="15"/>
      <c r="J1116" s="16"/>
      <c r="K1116" s="16"/>
      <c r="L1116" s="193"/>
      <c r="M1116" s="16"/>
      <c r="N1116" s="193"/>
      <c r="O1116" s="16"/>
      <c r="BA1116" s="154"/>
      <c r="BB1116" s="154"/>
      <c r="BC1116" s="154"/>
      <c r="BD1116" s="154"/>
    </row>
    <row r="1117" spans="3:56" s="8" customFormat="1" x14ac:dyDescent="0.25">
      <c r="C1117" s="50"/>
      <c r="F1117" s="15"/>
      <c r="J1117" s="16"/>
      <c r="K1117" s="16"/>
      <c r="L1117" s="193"/>
      <c r="M1117" s="16"/>
      <c r="N1117" s="193"/>
      <c r="O1117" s="16"/>
      <c r="BA1117" s="154"/>
      <c r="BB1117" s="154"/>
      <c r="BC1117" s="154"/>
      <c r="BD1117" s="154"/>
    </row>
    <row r="1118" spans="3:56" s="8" customFormat="1" x14ac:dyDescent="0.25">
      <c r="C1118" s="50"/>
      <c r="F1118" s="15"/>
      <c r="J1118" s="16"/>
      <c r="K1118" s="16"/>
      <c r="L1118" s="193"/>
      <c r="M1118" s="16"/>
      <c r="N1118" s="193"/>
      <c r="O1118" s="16"/>
      <c r="BA1118" s="154"/>
      <c r="BB1118" s="154"/>
      <c r="BC1118" s="154"/>
      <c r="BD1118" s="154"/>
    </row>
    <row r="1119" spans="3:56" s="8" customFormat="1" x14ac:dyDescent="0.25">
      <c r="C1119" s="50"/>
      <c r="F1119" s="15"/>
      <c r="J1119" s="16"/>
      <c r="K1119" s="16"/>
      <c r="L1119" s="193"/>
      <c r="M1119" s="16"/>
      <c r="N1119" s="193"/>
      <c r="O1119" s="16"/>
      <c r="BA1119" s="154"/>
      <c r="BB1119" s="154"/>
      <c r="BC1119" s="154"/>
      <c r="BD1119" s="154"/>
    </row>
    <row r="1120" spans="3:56" s="8" customFormat="1" x14ac:dyDescent="0.25">
      <c r="C1120" s="50"/>
      <c r="F1120" s="15"/>
      <c r="J1120" s="16"/>
      <c r="K1120" s="16"/>
      <c r="L1120" s="193"/>
      <c r="M1120" s="16"/>
      <c r="N1120" s="193"/>
      <c r="O1120" s="16"/>
      <c r="BA1120" s="154"/>
      <c r="BB1120" s="154"/>
      <c r="BC1120" s="154"/>
      <c r="BD1120" s="154"/>
    </row>
    <row r="1121" spans="3:56" s="8" customFormat="1" x14ac:dyDescent="0.25">
      <c r="C1121" s="50"/>
      <c r="F1121" s="15"/>
      <c r="J1121" s="16"/>
      <c r="K1121" s="16"/>
      <c r="L1121" s="193"/>
      <c r="M1121" s="16"/>
      <c r="N1121" s="193"/>
      <c r="O1121" s="16"/>
      <c r="BA1121" s="154"/>
      <c r="BB1121" s="154"/>
      <c r="BC1121" s="154"/>
      <c r="BD1121" s="154"/>
    </row>
    <row r="1122" spans="3:56" s="8" customFormat="1" x14ac:dyDescent="0.25">
      <c r="C1122" s="50"/>
      <c r="F1122" s="15"/>
      <c r="J1122" s="16"/>
      <c r="K1122" s="16"/>
      <c r="L1122" s="193"/>
      <c r="M1122" s="16"/>
      <c r="N1122" s="193"/>
      <c r="O1122" s="16"/>
      <c r="BA1122" s="154"/>
      <c r="BB1122" s="154"/>
      <c r="BC1122" s="154"/>
      <c r="BD1122" s="154"/>
    </row>
    <row r="1123" spans="3:56" s="8" customFormat="1" x14ac:dyDescent="0.25">
      <c r="C1123" s="50"/>
      <c r="F1123" s="15"/>
      <c r="J1123" s="16"/>
      <c r="K1123" s="16"/>
      <c r="L1123" s="193"/>
      <c r="M1123" s="16"/>
      <c r="N1123" s="193"/>
      <c r="O1123" s="16"/>
      <c r="BA1123" s="154"/>
      <c r="BB1123" s="154"/>
      <c r="BC1123" s="154"/>
      <c r="BD1123" s="154"/>
    </row>
    <row r="1124" spans="3:56" s="8" customFormat="1" x14ac:dyDescent="0.25">
      <c r="C1124" s="50"/>
      <c r="F1124" s="15"/>
      <c r="J1124" s="16"/>
      <c r="K1124" s="16"/>
      <c r="L1124" s="193"/>
      <c r="M1124" s="16"/>
      <c r="N1124" s="193"/>
      <c r="O1124" s="16"/>
      <c r="BA1124" s="154"/>
      <c r="BB1124" s="154"/>
      <c r="BC1124" s="154"/>
      <c r="BD1124" s="154"/>
    </row>
    <row r="1125" spans="3:56" s="8" customFormat="1" x14ac:dyDescent="0.25">
      <c r="C1125" s="50"/>
      <c r="F1125" s="15"/>
      <c r="J1125" s="16"/>
      <c r="K1125" s="16"/>
      <c r="L1125" s="193"/>
      <c r="M1125" s="16"/>
      <c r="N1125" s="193"/>
      <c r="O1125" s="16"/>
      <c r="BA1125" s="154"/>
      <c r="BB1125" s="154"/>
      <c r="BC1125" s="154"/>
      <c r="BD1125" s="154"/>
    </row>
    <row r="1126" spans="3:56" s="8" customFormat="1" x14ac:dyDescent="0.25">
      <c r="C1126" s="50"/>
      <c r="F1126" s="15"/>
      <c r="J1126" s="16"/>
      <c r="K1126" s="16"/>
      <c r="L1126" s="193"/>
      <c r="M1126" s="16"/>
      <c r="N1126" s="193"/>
      <c r="O1126" s="16"/>
      <c r="BA1126" s="154"/>
      <c r="BB1126" s="154"/>
      <c r="BC1126" s="154"/>
      <c r="BD1126" s="154"/>
    </row>
    <row r="1127" spans="3:56" s="8" customFormat="1" x14ac:dyDescent="0.25">
      <c r="C1127" s="50"/>
      <c r="F1127" s="15"/>
      <c r="J1127" s="16"/>
      <c r="K1127" s="16"/>
      <c r="L1127" s="193"/>
      <c r="M1127" s="16"/>
      <c r="N1127" s="193"/>
      <c r="O1127" s="16"/>
      <c r="BA1127" s="154"/>
      <c r="BB1127" s="154"/>
      <c r="BC1127" s="154"/>
      <c r="BD1127" s="154"/>
    </row>
    <row r="1128" spans="3:56" s="8" customFormat="1" x14ac:dyDescent="0.25">
      <c r="C1128" s="50"/>
      <c r="F1128" s="15"/>
      <c r="J1128" s="16"/>
      <c r="K1128" s="16"/>
      <c r="L1128" s="193"/>
      <c r="M1128" s="16"/>
      <c r="N1128" s="193"/>
      <c r="O1128" s="16"/>
      <c r="BA1128" s="154"/>
      <c r="BB1128" s="154"/>
      <c r="BC1128" s="154"/>
      <c r="BD1128" s="154"/>
    </row>
    <row r="1129" spans="3:56" s="8" customFormat="1" x14ac:dyDescent="0.25">
      <c r="C1129" s="50"/>
      <c r="F1129" s="15"/>
      <c r="J1129" s="16"/>
      <c r="K1129" s="16"/>
      <c r="L1129" s="193"/>
      <c r="M1129" s="16"/>
      <c r="N1129" s="193"/>
      <c r="O1129" s="16"/>
      <c r="BA1129" s="154"/>
      <c r="BB1129" s="154"/>
      <c r="BC1129" s="154"/>
      <c r="BD1129" s="154"/>
    </row>
    <row r="1130" spans="3:56" s="8" customFormat="1" x14ac:dyDescent="0.25">
      <c r="C1130" s="50"/>
      <c r="F1130" s="15"/>
      <c r="J1130" s="16"/>
      <c r="K1130" s="16"/>
      <c r="L1130" s="193"/>
      <c r="M1130" s="16"/>
      <c r="N1130" s="193"/>
      <c r="O1130" s="16"/>
      <c r="BA1130" s="154"/>
      <c r="BB1130" s="154"/>
      <c r="BC1130" s="154"/>
      <c r="BD1130" s="154"/>
    </row>
    <row r="1131" spans="3:56" s="8" customFormat="1" x14ac:dyDescent="0.25">
      <c r="C1131" s="50"/>
      <c r="F1131" s="15"/>
      <c r="J1131" s="16"/>
      <c r="K1131" s="16"/>
      <c r="L1131" s="193"/>
      <c r="M1131" s="16"/>
      <c r="N1131" s="193"/>
      <c r="O1131" s="16"/>
      <c r="BA1131" s="154"/>
      <c r="BB1131" s="154"/>
      <c r="BC1131" s="154"/>
      <c r="BD1131" s="154"/>
    </row>
    <row r="1132" spans="3:56" s="8" customFormat="1" x14ac:dyDescent="0.25">
      <c r="C1132" s="50"/>
      <c r="F1132" s="15"/>
      <c r="J1132" s="16"/>
      <c r="K1132" s="16"/>
      <c r="L1132" s="193"/>
      <c r="M1132" s="16"/>
      <c r="N1132" s="193"/>
      <c r="O1132" s="16"/>
      <c r="BA1132" s="154"/>
      <c r="BB1132" s="154"/>
      <c r="BC1132" s="154"/>
      <c r="BD1132" s="154"/>
    </row>
    <row r="1133" spans="3:56" s="8" customFormat="1" x14ac:dyDescent="0.25">
      <c r="C1133" s="50"/>
      <c r="F1133" s="15"/>
      <c r="J1133" s="16"/>
      <c r="K1133" s="16"/>
      <c r="L1133" s="193"/>
      <c r="M1133" s="16"/>
      <c r="N1133" s="193"/>
      <c r="O1133" s="16"/>
      <c r="BA1133" s="154"/>
      <c r="BB1133" s="154"/>
      <c r="BC1133" s="154"/>
      <c r="BD1133" s="154"/>
    </row>
    <row r="1134" spans="3:56" s="8" customFormat="1" x14ac:dyDescent="0.25">
      <c r="C1134" s="50"/>
      <c r="F1134" s="15"/>
      <c r="J1134" s="16"/>
      <c r="K1134" s="16"/>
      <c r="L1134" s="193"/>
      <c r="M1134" s="16"/>
      <c r="N1134" s="193"/>
      <c r="O1134" s="16"/>
      <c r="BA1134" s="154"/>
      <c r="BB1134" s="154"/>
      <c r="BC1134" s="154"/>
      <c r="BD1134" s="154"/>
    </row>
    <row r="1135" spans="3:56" s="8" customFormat="1" x14ac:dyDescent="0.25">
      <c r="C1135" s="50"/>
      <c r="F1135" s="15"/>
      <c r="J1135" s="16"/>
      <c r="K1135" s="16"/>
      <c r="L1135" s="193"/>
      <c r="M1135" s="16"/>
      <c r="N1135" s="193"/>
      <c r="O1135" s="16"/>
      <c r="BA1135" s="154"/>
      <c r="BB1135" s="154"/>
      <c r="BC1135" s="154"/>
      <c r="BD1135" s="154"/>
    </row>
    <row r="1136" spans="3:56" s="8" customFormat="1" x14ac:dyDescent="0.25">
      <c r="C1136" s="50"/>
      <c r="F1136" s="15"/>
      <c r="J1136" s="16"/>
      <c r="K1136" s="16"/>
      <c r="L1136" s="193"/>
      <c r="M1136" s="16"/>
      <c r="N1136" s="193"/>
      <c r="O1136" s="16"/>
      <c r="BA1136" s="154"/>
      <c r="BB1136" s="154"/>
      <c r="BC1136" s="154"/>
      <c r="BD1136" s="154"/>
    </row>
    <row r="1137" spans="3:56" s="8" customFormat="1" x14ac:dyDescent="0.25">
      <c r="C1137" s="50"/>
      <c r="F1137" s="15"/>
      <c r="J1137" s="16"/>
      <c r="K1137" s="16"/>
      <c r="L1137" s="193"/>
      <c r="M1137" s="16"/>
      <c r="N1137" s="193"/>
      <c r="O1137" s="16"/>
      <c r="BA1137" s="154"/>
      <c r="BB1137" s="154"/>
      <c r="BC1137" s="154"/>
      <c r="BD1137" s="154"/>
    </row>
    <row r="1138" spans="3:56" s="8" customFormat="1" x14ac:dyDescent="0.25">
      <c r="C1138" s="50"/>
      <c r="F1138" s="15"/>
      <c r="J1138" s="16"/>
      <c r="K1138" s="16"/>
      <c r="L1138" s="193"/>
      <c r="M1138" s="16"/>
      <c r="N1138" s="193"/>
      <c r="O1138" s="16"/>
      <c r="BA1138" s="154"/>
      <c r="BB1138" s="154"/>
      <c r="BC1138" s="154"/>
      <c r="BD1138" s="154"/>
    </row>
    <row r="1139" spans="3:56" s="8" customFormat="1" x14ac:dyDescent="0.25">
      <c r="C1139" s="50"/>
      <c r="F1139" s="15"/>
      <c r="J1139" s="16"/>
      <c r="K1139" s="16"/>
      <c r="L1139" s="193"/>
      <c r="M1139" s="16"/>
      <c r="N1139" s="193"/>
      <c r="O1139" s="16"/>
      <c r="BA1139" s="154"/>
      <c r="BB1139" s="154"/>
      <c r="BC1139" s="154"/>
      <c r="BD1139" s="154"/>
    </row>
    <row r="1140" spans="3:56" s="8" customFormat="1" x14ac:dyDescent="0.25">
      <c r="C1140" s="50"/>
      <c r="F1140" s="15"/>
      <c r="J1140" s="16"/>
      <c r="K1140" s="16"/>
      <c r="L1140" s="193"/>
      <c r="M1140" s="16"/>
      <c r="N1140" s="193"/>
      <c r="O1140" s="16"/>
      <c r="BA1140" s="154"/>
      <c r="BB1140" s="154"/>
      <c r="BC1140" s="154"/>
      <c r="BD1140" s="154"/>
    </row>
    <row r="1141" spans="3:56" s="8" customFormat="1" x14ac:dyDescent="0.25">
      <c r="C1141" s="50"/>
      <c r="F1141" s="15"/>
      <c r="J1141" s="16"/>
      <c r="K1141" s="16"/>
      <c r="L1141" s="193"/>
      <c r="M1141" s="16"/>
      <c r="N1141" s="193"/>
      <c r="O1141" s="16"/>
      <c r="BA1141" s="154"/>
      <c r="BB1141" s="154"/>
      <c r="BC1141" s="154"/>
      <c r="BD1141" s="154"/>
    </row>
    <row r="1142" spans="3:56" s="8" customFormat="1" x14ac:dyDescent="0.25">
      <c r="C1142" s="50"/>
      <c r="F1142" s="15"/>
      <c r="J1142" s="16"/>
      <c r="K1142" s="16"/>
      <c r="L1142" s="193"/>
      <c r="M1142" s="16"/>
      <c r="N1142" s="193"/>
      <c r="O1142" s="16"/>
      <c r="BA1142" s="154"/>
      <c r="BB1142" s="154"/>
      <c r="BC1142" s="154"/>
      <c r="BD1142" s="154"/>
    </row>
    <row r="1143" spans="3:56" s="8" customFormat="1" x14ac:dyDescent="0.25">
      <c r="C1143" s="50"/>
      <c r="F1143" s="15"/>
      <c r="J1143" s="16"/>
      <c r="K1143" s="16"/>
      <c r="L1143" s="193"/>
      <c r="M1143" s="16"/>
      <c r="N1143" s="193"/>
      <c r="O1143" s="16"/>
      <c r="BA1143" s="154"/>
      <c r="BB1143" s="154"/>
      <c r="BC1143" s="154"/>
      <c r="BD1143" s="154"/>
    </row>
    <row r="1144" spans="3:56" s="8" customFormat="1" x14ac:dyDescent="0.25">
      <c r="C1144" s="50"/>
      <c r="F1144" s="15"/>
      <c r="J1144" s="16"/>
      <c r="K1144" s="16"/>
      <c r="L1144" s="193"/>
      <c r="M1144" s="16"/>
      <c r="N1144" s="193"/>
      <c r="O1144" s="16"/>
      <c r="BA1144" s="154"/>
      <c r="BB1144" s="154"/>
      <c r="BC1144" s="154"/>
      <c r="BD1144" s="154"/>
    </row>
    <row r="1145" spans="3:56" s="8" customFormat="1" x14ac:dyDescent="0.25">
      <c r="C1145" s="50"/>
      <c r="F1145" s="15"/>
      <c r="J1145" s="16"/>
      <c r="K1145" s="16"/>
      <c r="L1145" s="193"/>
      <c r="M1145" s="16"/>
      <c r="N1145" s="193"/>
      <c r="O1145" s="16"/>
      <c r="BA1145" s="154"/>
      <c r="BB1145" s="154"/>
      <c r="BC1145" s="154"/>
      <c r="BD1145" s="154"/>
    </row>
    <row r="1146" spans="3:56" s="8" customFormat="1" x14ac:dyDescent="0.25">
      <c r="C1146" s="50"/>
      <c r="F1146" s="15"/>
      <c r="J1146" s="16"/>
      <c r="K1146" s="16"/>
      <c r="L1146" s="193"/>
      <c r="M1146" s="16"/>
      <c r="N1146" s="193"/>
      <c r="O1146" s="16"/>
      <c r="BA1146" s="154"/>
      <c r="BB1146" s="154"/>
      <c r="BC1146" s="154"/>
      <c r="BD1146" s="154"/>
    </row>
    <row r="1147" spans="3:56" s="8" customFormat="1" x14ac:dyDescent="0.25">
      <c r="C1147" s="50"/>
      <c r="F1147" s="15"/>
      <c r="J1147" s="16"/>
      <c r="K1147" s="16"/>
      <c r="L1147" s="193"/>
      <c r="M1147" s="16"/>
      <c r="N1147" s="193"/>
      <c r="O1147" s="16"/>
      <c r="BA1147" s="154"/>
      <c r="BB1147" s="154"/>
      <c r="BC1147" s="154"/>
      <c r="BD1147" s="154"/>
    </row>
    <row r="1148" spans="3:56" s="8" customFormat="1" x14ac:dyDescent="0.25">
      <c r="C1148" s="50"/>
      <c r="F1148" s="15"/>
      <c r="J1148" s="16"/>
      <c r="K1148" s="16"/>
      <c r="L1148" s="193"/>
      <c r="M1148" s="16"/>
      <c r="N1148" s="193"/>
      <c r="O1148" s="16"/>
      <c r="BA1148" s="154"/>
      <c r="BB1148" s="154"/>
      <c r="BC1148" s="154"/>
      <c r="BD1148" s="154"/>
    </row>
    <row r="1149" spans="3:56" s="8" customFormat="1" x14ac:dyDescent="0.25">
      <c r="C1149" s="50"/>
      <c r="F1149" s="15"/>
      <c r="J1149" s="16"/>
      <c r="K1149" s="16"/>
      <c r="L1149" s="193"/>
      <c r="M1149" s="16"/>
      <c r="N1149" s="193"/>
      <c r="O1149" s="16"/>
      <c r="BA1149" s="154"/>
      <c r="BB1149" s="154"/>
      <c r="BC1149" s="154"/>
      <c r="BD1149" s="154"/>
    </row>
    <row r="1150" spans="3:56" s="8" customFormat="1" x14ac:dyDescent="0.25">
      <c r="C1150" s="50"/>
      <c r="F1150" s="15"/>
      <c r="J1150" s="16"/>
      <c r="K1150" s="16"/>
      <c r="L1150" s="193"/>
      <c r="M1150" s="16"/>
      <c r="N1150" s="193"/>
      <c r="O1150" s="16"/>
      <c r="BA1150" s="154"/>
      <c r="BB1150" s="154"/>
      <c r="BC1150" s="154"/>
      <c r="BD1150" s="154"/>
    </row>
    <row r="1151" spans="3:56" s="8" customFormat="1" x14ac:dyDescent="0.25">
      <c r="C1151" s="50"/>
      <c r="F1151" s="15"/>
      <c r="J1151" s="16"/>
      <c r="K1151" s="16"/>
      <c r="L1151" s="193"/>
      <c r="M1151" s="16"/>
      <c r="N1151" s="193"/>
      <c r="O1151" s="16"/>
      <c r="BA1151" s="154"/>
      <c r="BB1151" s="154"/>
      <c r="BC1151" s="154"/>
      <c r="BD1151" s="154"/>
    </row>
    <row r="1152" spans="3:56" s="8" customFormat="1" x14ac:dyDescent="0.25">
      <c r="C1152" s="50"/>
      <c r="F1152" s="15"/>
      <c r="J1152" s="16"/>
      <c r="K1152" s="16"/>
      <c r="L1152" s="193"/>
      <c r="M1152" s="16"/>
      <c r="N1152" s="193"/>
      <c r="O1152" s="16"/>
      <c r="BA1152" s="154"/>
      <c r="BB1152" s="154"/>
      <c r="BC1152" s="154"/>
      <c r="BD1152" s="154"/>
    </row>
    <row r="1153" spans="3:56" s="8" customFormat="1" x14ac:dyDescent="0.25">
      <c r="C1153" s="50"/>
      <c r="F1153" s="15"/>
      <c r="J1153" s="16"/>
      <c r="K1153" s="16"/>
      <c r="L1153" s="193"/>
      <c r="M1153" s="16"/>
      <c r="N1153" s="193"/>
      <c r="O1153" s="16"/>
      <c r="BA1153" s="154"/>
      <c r="BB1153" s="154"/>
      <c r="BC1153" s="154"/>
      <c r="BD1153" s="154"/>
    </row>
    <row r="1154" spans="3:56" s="8" customFormat="1" x14ac:dyDescent="0.25">
      <c r="C1154" s="50"/>
      <c r="F1154" s="15"/>
      <c r="J1154" s="16"/>
      <c r="K1154" s="16"/>
      <c r="L1154" s="193"/>
      <c r="M1154" s="16"/>
      <c r="N1154" s="193"/>
      <c r="O1154" s="16"/>
      <c r="BA1154" s="154"/>
      <c r="BB1154" s="154"/>
      <c r="BC1154" s="154"/>
      <c r="BD1154" s="154"/>
    </row>
    <row r="1155" spans="3:56" s="8" customFormat="1" x14ac:dyDescent="0.25">
      <c r="C1155" s="50"/>
      <c r="F1155" s="15"/>
      <c r="J1155" s="16"/>
      <c r="K1155" s="16"/>
      <c r="L1155" s="193"/>
      <c r="M1155" s="16"/>
      <c r="N1155" s="193"/>
      <c r="O1155" s="16"/>
      <c r="BA1155" s="154"/>
      <c r="BB1155" s="154"/>
      <c r="BC1155" s="154"/>
      <c r="BD1155" s="154"/>
    </row>
    <row r="1156" spans="3:56" s="8" customFormat="1" x14ac:dyDescent="0.25">
      <c r="C1156" s="50"/>
      <c r="F1156" s="15"/>
      <c r="J1156" s="16"/>
      <c r="K1156" s="16"/>
      <c r="L1156" s="193"/>
      <c r="M1156" s="16"/>
      <c r="N1156" s="193"/>
      <c r="O1156" s="16"/>
      <c r="BA1156" s="154"/>
      <c r="BB1156" s="154"/>
      <c r="BC1156" s="154"/>
      <c r="BD1156" s="154"/>
    </row>
    <row r="1157" spans="3:56" s="8" customFormat="1" x14ac:dyDescent="0.25">
      <c r="C1157" s="50"/>
      <c r="F1157" s="15"/>
      <c r="J1157" s="16"/>
      <c r="K1157" s="16"/>
      <c r="L1157" s="193"/>
      <c r="M1157" s="16"/>
      <c r="N1157" s="193"/>
      <c r="O1157" s="16"/>
      <c r="BA1157" s="154"/>
      <c r="BB1157" s="154"/>
      <c r="BC1157" s="154"/>
      <c r="BD1157" s="154"/>
    </row>
    <row r="1158" spans="3:56" s="8" customFormat="1" x14ac:dyDescent="0.25">
      <c r="C1158" s="50"/>
      <c r="F1158" s="15"/>
      <c r="J1158" s="16"/>
      <c r="K1158" s="16"/>
      <c r="L1158" s="193"/>
      <c r="M1158" s="16"/>
      <c r="N1158" s="193"/>
      <c r="O1158" s="16"/>
      <c r="BA1158" s="154"/>
      <c r="BB1158" s="154"/>
      <c r="BC1158" s="154"/>
      <c r="BD1158" s="154"/>
    </row>
    <row r="1159" spans="3:56" s="8" customFormat="1" x14ac:dyDescent="0.25">
      <c r="C1159" s="50"/>
      <c r="F1159" s="15"/>
      <c r="J1159" s="16"/>
      <c r="K1159" s="16"/>
      <c r="L1159" s="193"/>
      <c r="M1159" s="16"/>
      <c r="N1159" s="193"/>
      <c r="O1159" s="16"/>
      <c r="BA1159" s="154"/>
      <c r="BB1159" s="154"/>
      <c r="BC1159" s="154"/>
      <c r="BD1159" s="154"/>
    </row>
    <row r="1160" spans="3:56" s="8" customFormat="1" x14ac:dyDescent="0.25">
      <c r="C1160" s="50"/>
      <c r="F1160" s="15"/>
      <c r="J1160" s="16"/>
      <c r="K1160" s="16"/>
      <c r="L1160" s="193"/>
      <c r="M1160" s="16"/>
      <c r="N1160" s="193"/>
      <c r="O1160" s="16"/>
      <c r="BA1160" s="154"/>
      <c r="BB1160" s="154"/>
      <c r="BC1160" s="154"/>
      <c r="BD1160" s="154"/>
    </row>
    <row r="1161" spans="3:56" s="8" customFormat="1" x14ac:dyDescent="0.25">
      <c r="C1161" s="50"/>
      <c r="F1161" s="15"/>
      <c r="J1161" s="16"/>
      <c r="K1161" s="16"/>
      <c r="L1161" s="193"/>
      <c r="M1161" s="16"/>
      <c r="N1161" s="193"/>
      <c r="O1161" s="16"/>
      <c r="BA1161" s="154"/>
      <c r="BB1161" s="154"/>
      <c r="BC1161" s="154"/>
      <c r="BD1161" s="154"/>
    </row>
  </sheetData>
  <mergeCells count="20">
    <mergeCell ref="AB1:AB2"/>
    <mergeCell ref="AD1:AD2"/>
    <mergeCell ref="N1:P1"/>
    <mergeCell ref="P2:P4"/>
    <mergeCell ref="O2:O4"/>
    <mergeCell ref="A5:I5"/>
    <mergeCell ref="M2:M4"/>
    <mergeCell ref="N2:N4"/>
    <mergeCell ref="H2:I2"/>
    <mergeCell ref="A2:A4"/>
    <mergeCell ref="B2:B4"/>
    <mergeCell ref="F2:F4"/>
    <mergeCell ref="G2:G4"/>
    <mergeCell ref="L2:L4"/>
    <mergeCell ref="D2:D4"/>
    <mergeCell ref="H3:I3"/>
    <mergeCell ref="E2:E3"/>
    <mergeCell ref="J2:J4"/>
    <mergeCell ref="K2:K4"/>
    <mergeCell ref="C2:C4"/>
  </mergeCells>
  <conditionalFormatting sqref="E9:E105">
    <cfRule type="duplicateValues" dxfId="63" priority="1"/>
  </conditionalFormatting>
  <dataValidations count="4">
    <dataValidation allowBlank="1" showInputMessage="1" showErrorMessage="1" error="Παράδειγμα: 25/11/2020" sqref="J6:K105"/>
    <dataValidation type="list" allowBlank="1" showInputMessage="1" showErrorMessage="1" sqref="E6:E105">
      <formula1>$AC$3:$AC$53</formula1>
    </dataValidation>
    <dataValidation type="date" allowBlank="1" showInputMessage="1" showErrorMessage="1" error="Παράδειγμα: 25/1/2021" sqref="H6:I105">
      <formula1>43101</formula1>
      <formula2>402133</formula2>
    </dataValidation>
    <dataValidation type="list" allowBlank="1" showInputMessage="1" showErrorMessage="1" error="Επιλογή από την αναπτυσσόμενη λίστα" sqref="D6:D105">
      <formula1>$AG$2:$AG$8</formula1>
    </dataValidation>
  </dataValidations>
  <pageMargins left="0.70866141732283472" right="0.70866141732283472" top="0.74803149606299213" bottom="0.74803149606299213" header="0.31496062992125984" footer="0.31496062992125984"/>
  <pageSetup scale="35" fitToHeight="5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'Φ1. ΓΕΝΙΚΑ ΣΤΟΙΧΕΙΑ ΕΡΓΟΥ'!$BA$7:$BA$9</xm:f>
          </x14:formula1>
          <xm:sqref>C6:C105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1646"/>
  <sheetViews>
    <sheetView zoomScale="80" zoomScaleNormal="80" workbookViewId="0">
      <pane ySplit="5" topLeftCell="A6" activePane="bottomLeft" state="frozen"/>
      <selection pane="bottomLeft" activeCell="C10" sqref="C10"/>
    </sheetView>
  </sheetViews>
  <sheetFormatPr defaultColWidth="9.140625" defaultRowHeight="15" x14ac:dyDescent="0.25"/>
  <cols>
    <col min="1" max="1" width="6.42578125" style="1" customWidth="1"/>
    <col min="2" max="2" width="25.7109375" style="5" customWidth="1"/>
    <col min="3" max="3" width="30.7109375" style="1" customWidth="1"/>
    <col min="4" max="4" width="48.7109375" style="190" customWidth="1"/>
    <col min="5" max="5" width="21.42578125" style="191" customWidth="1"/>
    <col min="6" max="6" width="14" style="192" customWidth="1"/>
    <col min="7" max="7" width="21.5703125" style="192" bestFit="1" customWidth="1"/>
    <col min="8" max="8" width="12.7109375" style="10" customWidth="1"/>
    <col min="9" max="9" width="21.85546875" style="1" customWidth="1"/>
    <col min="10" max="11" width="15.28515625" style="5" customWidth="1"/>
    <col min="12" max="12" width="39.7109375" style="10" customWidth="1"/>
    <col min="13" max="13" width="39" style="1" customWidth="1"/>
    <col min="14" max="14" width="15.7109375" style="11" customWidth="1"/>
    <col min="15" max="15" width="17.28515625" style="11" customWidth="1"/>
    <col min="16" max="16" width="26.85546875" style="11" customWidth="1"/>
    <col min="17" max="17" width="18.140625" style="10" customWidth="1"/>
    <col min="18" max="18" width="30.42578125" style="10" customWidth="1"/>
    <col min="19" max="19" width="15" style="1" customWidth="1"/>
    <col min="20" max="20" width="20" style="1" customWidth="1"/>
    <col min="21" max="21" width="20" style="5" customWidth="1"/>
    <col min="22" max="22" width="20" style="10" customWidth="1"/>
    <col min="23" max="23" width="20" style="5" customWidth="1"/>
    <col min="24" max="24" width="17.28515625" style="1" customWidth="1"/>
    <col min="25" max="25" width="21.5703125" style="11" customWidth="1"/>
    <col min="26" max="26" width="23" style="11" customWidth="1"/>
    <col min="27" max="27" width="20.140625" style="44" customWidth="1"/>
    <col min="28" max="28" width="46.7109375" style="2" customWidth="1"/>
    <col min="29" max="29" width="25.140625" style="194" customWidth="1"/>
    <col min="30" max="30" width="28" style="11" customWidth="1"/>
    <col min="31" max="31" width="23.28515625" style="194" customWidth="1"/>
    <col min="32" max="32" width="51.140625" style="1" customWidth="1"/>
    <col min="33" max="50" width="9.140625" style="8"/>
    <col min="51" max="52" width="9.140625" style="8" customWidth="1"/>
    <col min="53" max="53" width="28.140625" style="8" hidden="1" customWidth="1"/>
    <col min="54" max="54" width="9.140625" style="8" hidden="1" customWidth="1"/>
    <col min="55" max="55" width="19" style="8" hidden="1" customWidth="1"/>
    <col min="56" max="56" width="67.7109375" style="8" hidden="1" customWidth="1"/>
    <col min="57" max="62" width="9.140625" style="8" customWidth="1"/>
    <col min="63" max="183" width="9.140625" style="8"/>
    <col min="184" max="16384" width="9.140625" style="1"/>
  </cols>
  <sheetData>
    <row r="1" spans="1:183" s="8" customFormat="1" ht="18" thickBot="1" x14ac:dyDescent="0.3">
      <c r="A1" s="17"/>
      <c r="B1" s="372"/>
      <c r="D1" s="187"/>
      <c r="E1" s="188"/>
      <c r="F1" s="189"/>
      <c r="G1" s="189"/>
      <c r="H1" s="15"/>
      <c r="J1" s="50"/>
      <c r="K1" s="50"/>
      <c r="L1" s="15"/>
      <c r="N1" s="16"/>
      <c r="O1" s="16"/>
      <c r="P1" s="16"/>
      <c r="Q1" s="15"/>
      <c r="R1" s="15"/>
      <c r="U1" s="50"/>
      <c r="V1" s="15"/>
      <c r="W1" s="50"/>
      <c r="Y1" s="16"/>
      <c r="Z1" s="16"/>
      <c r="AA1" s="43"/>
      <c r="AC1" s="193"/>
      <c r="AD1" s="16"/>
      <c r="AE1" s="193"/>
      <c r="BH1" s="7"/>
    </row>
    <row r="2" spans="1:183" ht="25.5" customHeight="1" thickTop="1" x14ac:dyDescent="0.25">
      <c r="A2" s="508" t="s">
        <v>40</v>
      </c>
      <c r="B2" s="518" t="s">
        <v>139</v>
      </c>
      <c r="C2" s="511" t="s">
        <v>8</v>
      </c>
      <c r="D2" s="511" t="s">
        <v>53</v>
      </c>
      <c r="E2" s="493" t="s">
        <v>12</v>
      </c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502" t="s">
        <v>13</v>
      </c>
      <c r="R2" s="502"/>
      <c r="S2" s="502"/>
      <c r="T2" s="502"/>
      <c r="U2" s="502"/>
      <c r="V2" s="502"/>
      <c r="W2" s="502"/>
      <c r="X2" s="502"/>
      <c r="Y2" s="217" t="s">
        <v>16</v>
      </c>
      <c r="Z2" s="217"/>
      <c r="AA2" s="217"/>
      <c r="AB2" s="218"/>
      <c r="AC2" s="219"/>
      <c r="AD2" s="487" t="s">
        <v>15</v>
      </c>
      <c r="AE2" s="487"/>
      <c r="AF2" s="488"/>
      <c r="AZ2" s="49"/>
      <c r="BA2" s="73" t="s">
        <v>78</v>
      </c>
      <c r="BB2" s="74" t="s">
        <v>55</v>
      </c>
      <c r="BC2" s="74" t="s">
        <v>56</v>
      </c>
      <c r="BD2" s="71" t="s">
        <v>112</v>
      </c>
      <c r="BH2" s="7"/>
    </row>
    <row r="3" spans="1:183" ht="27.75" customHeight="1" x14ac:dyDescent="0.25">
      <c r="A3" s="509"/>
      <c r="B3" s="464"/>
      <c r="C3" s="512"/>
      <c r="D3" s="517"/>
      <c r="E3" s="489" t="s">
        <v>103</v>
      </c>
      <c r="F3" s="489" t="s">
        <v>39</v>
      </c>
      <c r="G3" s="489" t="s">
        <v>9</v>
      </c>
      <c r="H3" s="459" t="s">
        <v>10</v>
      </c>
      <c r="I3" s="459"/>
      <c r="J3" s="459" t="s">
        <v>97</v>
      </c>
      <c r="K3" s="459"/>
      <c r="L3" s="461" t="s">
        <v>96</v>
      </c>
      <c r="M3" s="461"/>
      <c r="N3" s="491" t="s">
        <v>84</v>
      </c>
      <c r="O3" s="491" t="s">
        <v>85</v>
      </c>
      <c r="P3" s="491" t="s">
        <v>86</v>
      </c>
      <c r="Q3" s="69" t="s">
        <v>105</v>
      </c>
      <c r="R3" s="485" t="s">
        <v>113</v>
      </c>
      <c r="S3" s="485" t="s">
        <v>100</v>
      </c>
      <c r="T3" s="485" t="s">
        <v>99</v>
      </c>
      <c r="U3" s="485" t="s">
        <v>87</v>
      </c>
      <c r="V3" s="481" t="s">
        <v>102</v>
      </c>
      <c r="W3" s="483" t="s">
        <v>101</v>
      </c>
      <c r="X3" s="483" t="s">
        <v>110</v>
      </c>
      <c r="Y3" s="494" t="s">
        <v>88</v>
      </c>
      <c r="Z3" s="494" t="s">
        <v>89</v>
      </c>
      <c r="AA3" s="494" t="s">
        <v>90</v>
      </c>
      <c r="AB3" s="503" t="s">
        <v>164</v>
      </c>
      <c r="AC3" s="505" t="s">
        <v>129</v>
      </c>
      <c r="AD3" s="498" t="s">
        <v>128</v>
      </c>
      <c r="AE3" s="500" t="s">
        <v>127</v>
      </c>
      <c r="AF3" s="496" t="s">
        <v>14</v>
      </c>
      <c r="AG3" s="507"/>
      <c r="AZ3" s="49"/>
      <c r="BA3" s="73" t="s">
        <v>69</v>
      </c>
      <c r="BB3" s="74" t="s">
        <v>57</v>
      </c>
      <c r="BC3" s="74" t="s">
        <v>77</v>
      </c>
      <c r="BD3" s="72" t="s">
        <v>93</v>
      </c>
      <c r="BH3" s="7"/>
    </row>
    <row r="4" spans="1:183" ht="85.5" customHeight="1" thickBot="1" x14ac:dyDescent="0.3">
      <c r="A4" s="510"/>
      <c r="B4" s="519"/>
      <c r="C4" s="513"/>
      <c r="D4" s="259" t="s">
        <v>54</v>
      </c>
      <c r="E4" s="490"/>
      <c r="F4" s="490"/>
      <c r="G4" s="490"/>
      <c r="H4" s="260" t="s">
        <v>11</v>
      </c>
      <c r="I4" s="260" t="s">
        <v>49</v>
      </c>
      <c r="J4" s="261" t="s">
        <v>11</v>
      </c>
      <c r="K4" s="261" t="s">
        <v>49</v>
      </c>
      <c r="L4" s="262" t="s">
        <v>68</v>
      </c>
      <c r="M4" s="262" t="s">
        <v>41</v>
      </c>
      <c r="N4" s="492"/>
      <c r="O4" s="492"/>
      <c r="P4" s="492"/>
      <c r="Q4" s="263" t="s">
        <v>104</v>
      </c>
      <c r="R4" s="486"/>
      <c r="S4" s="486"/>
      <c r="T4" s="486"/>
      <c r="U4" s="486"/>
      <c r="V4" s="482"/>
      <c r="W4" s="484"/>
      <c r="X4" s="484"/>
      <c r="Y4" s="495"/>
      <c r="Z4" s="495"/>
      <c r="AA4" s="495"/>
      <c r="AB4" s="504"/>
      <c r="AC4" s="506"/>
      <c r="AD4" s="499"/>
      <c r="AE4" s="501"/>
      <c r="AF4" s="497"/>
      <c r="AG4" s="507"/>
      <c r="AZ4" s="49"/>
      <c r="BA4" s="73" t="s">
        <v>79</v>
      </c>
      <c r="BB4" s="74" t="s">
        <v>58</v>
      </c>
      <c r="BC4" s="74" t="s">
        <v>64</v>
      </c>
      <c r="BD4" s="72" t="s">
        <v>92</v>
      </c>
      <c r="BH4" s="64"/>
    </row>
    <row r="5" spans="1:183" s="13" customFormat="1" ht="34.15" customHeight="1" thickTop="1" x14ac:dyDescent="0.25">
      <c r="A5" s="514" t="s">
        <v>7</v>
      </c>
      <c r="B5" s="515"/>
      <c r="C5" s="515"/>
      <c r="D5" s="516"/>
      <c r="E5" s="264"/>
      <c r="F5" s="265"/>
      <c r="G5" s="266"/>
      <c r="H5" s="267"/>
      <c r="I5" s="267"/>
      <c r="J5" s="267"/>
      <c r="K5" s="267"/>
      <c r="L5" s="267"/>
      <c r="M5" s="267"/>
      <c r="N5" s="268"/>
      <c r="O5" s="268"/>
      <c r="P5" s="268"/>
      <c r="Q5" s="267"/>
      <c r="R5" s="267"/>
      <c r="S5" s="267"/>
      <c r="T5" s="267"/>
      <c r="U5" s="267"/>
      <c r="V5" s="269"/>
      <c r="W5" s="267"/>
      <c r="X5" s="270"/>
      <c r="Y5" s="256">
        <f>SUM(Y6:Y1005)</f>
        <v>0</v>
      </c>
      <c r="Z5" s="256">
        <f t="shared" ref="Z5:AA5" si="0">SUM(Z6:Z1005)</f>
        <v>0</v>
      </c>
      <c r="AA5" s="256">
        <f t="shared" si="0"/>
        <v>0</v>
      </c>
      <c r="AB5" s="271"/>
      <c r="AC5" s="272"/>
      <c r="AD5" s="256">
        <f>SUM(AD6:AD1005)</f>
        <v>0</v>
      </c>
      <c r="AE5" s="257">
        <f t="shared" ref="AE5" si="1">SUM(AE6:AE1005)</f>
        <v>0</v>
      </c>
      <c r="AF5" s="258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49"/>
      <c r="BA5" s="73" t="s">
        <v>80</v>
      </c>
      <c r="BB5" s="75" t="s">
        <v>59</v>
      </c>
      <c r="BC5" s="75" t="s">
        <v>65</v>
      </c>
      <c r="BD5" s="72" t="s">
        <v>94</v>
      </c>
      <c r="BE5" s="14"/>
      <c r="BF5" s="14"/>
      <c r="BG5" s="14"/>
      <c r="BH5" s="63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</row>
    <row r="6" spans="1:183" ht="31.5" customHeight="1" x14ac:dyDescent="0.25">
      <c r="A6" s="221">
        <v>1</v>
      </c>
      <c r="B6" s="151"/>
      <c r="C6" s="222"/>
      <c r="D6" s="222"/>
      <c r="E6" s="223"/>
      <c r="F6" s="224"/>
      <c r="G6" s="223"/>
      <c r="H6" s="225"/>
      <c r="I6" s="226"/>
      <c r="J6" s="227"/>
      <c r="K6" s="226"/>
      <c r="L6" s="228"/>
      <c r="M6" s="229"/>
      <c r="N6" s="230"/>
      <c r="O6" s="230"/>
      <c r="P6" s="231">
        <f>N6+O6</f>
        <v>0</v>
      </c>
      <c r="Q6" s="232"/>
      <c r="R6" s="224"/>
      <c r="S6" s="233"/>
      <c r="T6" s="234"/>
      <c r="U6" s="230"/>
      <c r="V6" s="232"/>
      <c r="W6" s="234"/>
      <c r="X6" s="232"/>
      <c r="Y6" s="230"/>
      <c r="Z6" s="230"/>
      <c r="AA6" s="235">
        <f t="shared" ref="AA6:AA69" si="2">SUM(Y6:Z6)</f>
        <v>0</v>
      </c>
      <c r="AB6" s="229"/>
      <c r="AC6" s="236"/>
      <c r="AD6" s="237">
        <v>0</v>
      </c>
      <c r="AE6" s="238">
        <v>0</v>
      </c>
      <c r="AF6" s="220"/>
      <c r="AZ6" s="49"/>
      <c r="BA6" s="76" t="s">
        <v>81</v>
      </c>
      <c r="BB6" s="74" t="s">
        <v>60</v>
      </c>
      <c r="BC6" s="74" t="s">
        <v>66</v>
      </c>
      <c r="BD6" s="72" t="s">
        <v>91</v>
      </c>
      <c r="BH6" s="7"/>
    </row>
    <row r="7" spans="1:183" s="5" customFormat="1" ht="31.5" customHeight="1" x14ac:dyDescent="0.25">
      <c r="A7" s="221">
        <f>+A6+1</f>
        <v>2</v>
      </c>
      <c r="B7" s="151"/>
      <c r="C7" s="222"/>
      <c r="D7" s="222"/>
      <c r="E7" s="223"/>
      <c r="F7" s="224"/>
      <c r="G7" s="223"/>
      <c r="H7" s="225"/>
      <c r="I7" s="226"/>
      <c r="J7" s="227"/>
      <c r="K7" s="226"/>
      <c r="L7" s="228"/>
      <c r="M7" s="229"/>
      <c r="N7" s="230"/>
      <c r="O7" s="230"/>
      <c r="P7" s="231">
        <f t="shared" ref="P7:P70" si="3">N7+O7</f>
        <v>0</v>
      </c>
      <c r="Q7" s="232"/>
      <c r="R7" s="224"/>
      <c r="S7" s="233"/>
      <c r="T7" s="234"/>
      <c r="U7" s="230"/>
      <c r="V7" s="232"/>
      <c r="W7" s="234"/>
      <c r="X7" s="232"/>
      <c r="Y7" s="230"/>
      <c r="Z7" s="230"/>
      <c r="AA7" s="235">
        <f t="shared" si="2"/>
        <v>0</v>
      </c>
      <c r="AB7" s="229"/>
      <c r="AC7" s="236"/>
      <c r="AD7" s="237">
        <v>0</v>
      </c>
      <c r="AE7" s="238">
        <v>0</v>
      </c>
      <c r="AF7" s="220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49"/>
      <c r="BA7" s="73" t="s">
        <v>82</v>
      </c>
      <c r="BB7" s="74" t="s">
        <v>61</v>
      </c>
      <c r="BC7" s="74" t="s">
        <v>67</v>
      </c>
      <c r="BD7" s="72" t="s">
        <v>95</v>
      </c>
      <c r="BE7" s="8"/>
      <c r="BF7" s="8"/>
      <c r="BG7" s="8"/>
      <c r="BH7" s="7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</row>
    <row r="8" spans="1:183" s="5" customFormat="1" ht="31.5" customHeight="1" x14ac:dyDescent="0.25">
      <c r="A8" s="221">
        <f t="shared" ref="A8:A71" si="4">+A7+1</f>
        <v>3</v>
      </c>
      <c r="B8" s="151"/>
      <c r="C8" s="222"/>
      <c r="D8" s="222"/>
      <c r="E8" s="223"/>
      <c r="F8" s="224"/>
      <c r="G8" s="223"/>
      <c r="H8" s="225"/>
      <c r="I8" s="226"/>
      <c r="J8" s="227"/>
      <c r="K8" s="226"/>
      <c r="L8" s="228"/>
      <c r="M8" s="229"/>
      <c r="N8" s="230"/>
      <c r="O8" s="230"/>
      <c r="P8" s="231">
        <f t="shared" si="3"/>
        <v>0</v>
      </c>
      <c r="Q8" s="232"/>
      <c r="R8" s="224"/>
      <c r="S8" s="233"/>
      <c r="T8" s="234"/>
      <c r="U8" s="230"/>
      <c r="V8" s="232"/>
      <c r="W8" s="234"/>
      <c r="X8" s="232"/>
      <c r="Y8" s="230"/>
      <c r="Z8" s="230"/>
      <c r="AA8" s="235">
        <f t="shared" si="2"/>
        <v>0</v>
      </c>
      <c r="AB8" s="229"/>
      <c r="AC8" s="236"/>
      <c r="AD8" s="237">
        <v>0</v>
      </c>
      <c r="AE8" s="238">
        <v>0</v>
      </c>
      <c r="AF8" s="220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49"/>
      <c r="BA8" s="73" t="s">
        <v>83</v>
      </c>
      <c r="BB8" s="74" t="s">
        <v>62</v>
      </c>
      <c r="BC8" s="74" t="s">
        <v>63</v>
      </c>
      <c r="BE8" s="8"/>
      <c r="BF8" s="8"/>
      <c r="BG8" s="8"/>
      <c r="BH8" s="7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</row>
    <row r="9" spans="1:183" s="5" customFormat="1" ht="31.5" customHeight="1" x14ac:dyDescent="0.25">
      <c r="A9" s="221">
        <f t="shared" si="4"/>
        <v>4</v>
      </c>
      <c r="B9" s="151"/>
      <c r="C9" s="222"/>
      <c r="D9" s="222"/>
      <c r="E9" s="223"/>
      <c r="F9" s="224"/>
      <c r="G9" s="223"/>
      <c r="H9" s="225"/>
      <c r="I9" s="226"/>
      <c r="J9" s="227"/>
      <c r="K9" s="226"/>
      <c r="L9" s="228"/>
      <c r="M9" s="229"/>
      <c r="N9" s="230"/>
      <c r="O9" s="230"/>
      <c r="P9" s="231">
        <f t="shared" si="3"/>
        <v>0</v>
      </c>
      <c r="Q9" s="232"/>
      <c r="R9" s="224"/>
      <c r="S9" s="233"/>
      <c r="T9" s="234"/>
      <c r="U9" s="230"/>
      <c r="V9" s="232"/>
      <c r="W9" s="234"/>
      <c r="X9" s="232"/>
      <c r="Y9" s="230"/>
      <c r="Z9" s="230"/>
      <c r="AA9" s="235">
        <f t="shared" si="2"/>
        <v>0</v>
      </c>
      <c r="AB9" s="229"/>
      <c r="AC9" s="236"/>
      <c r="AD9" s="237">
        <v>0</v>
      </c>
      <c r="AE9" s="238">
        <v>0</v>
      </c>
      <c r="AF9" s="220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67"/>
      <c r="BE9" s="8"/>
      <c r="BF9" s="8"/>
      <c r="BG9" s="8"/>
      <c r="BH9" s="7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</row>
    <row r="10" spans="1:183" s="5" customFormat="1" ht="34.5" customHeight="1" x14ac:dyDescent="0.25">
      <c r="A10" s="221">
        <f t="shared" si="4"/>
        <v>5</v>
      </c>
      <c r="B10" s="151"/>
      <c r="C10" s="222"/>
      <c r="D10" s="223"/>
      <c r="E10" s="223"/>
      <c r="F10" s="224"/>
      <c r="G10" s="223"/>
      <c r="H10" s="225"/>
      <c r="I10" s="226"/>
      <c r="J10" s="227"/>
      <c r="K10" s="226"/>
      <c r="L10" s="228"/>
      <c r="M10" s="229"/>
      <c r="N10" s="230"/>
      <c r="O10" s="230"/>
      <c r="P10" s="231">
        <f t="shared" si="3"/>
        <v>0</v>
      </c>
      <c r="Q10" s="232"/>
      <c r="R10" s="224"/>
      <c r="S10" s="233"/>
      <c r="T10" s="234"/>
      <c r="U10" s="230"/>
      <c r="V10" s="232"/>
      <c r="W10" s="234"/>
      <c r="X10" s="232"/>
      <c r="Y10" s="230"/>
      <c r="Z10" s="230"/>
      <c r="AA10" s="235">
        <f t="shared" si="2"/>
        <v>0</v>
      </c>
      <c r="AB10" s="229"/>
      <c r="AC10" s="236"/>
      <c r="AD10" s="237">
        <v>0</v>
      </c>
      <c r="AE10" s="238">
        <v>0</v>
      </c>
      <c r="AF10" s="220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67"/>
      <c r="BE10" s="8"/>
      <c r="BF10" s="8"/>
      <c r="BG10" s="8"/>
      <c r="BH10" s="7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</row>
    <row r="11" spans="1:183" s="5" customFormat="1" ht="34.5" customHeight="1" x14ac:dyDescent="0.25">
      <c r="A11" s="221">
        <f t="shared" si="4"/>
        <v>6</v>
      </c>
      <c r="B11" s="151"/>
      <c r="C11" s="222"/>
      <c r="D11" s="223"/>
      <c r="E11" s="223"/>
      <c r="F11" s="224"/>
      <c r="G11" s="223"/>
      <c r="H11" s="225"/>
      <c r="I11" s="226"/>
      <c r="J11" s="227"/>
      <c r="K11" s="226"/>
      <c r="L11" s="228"/>
      <c r="M11" s="229"/>
      <c r="N11" s="230"/>
      <c r="O11" s="230"/>
      <c r="P11" s="231">
        <f t="shared" si="3"/>
        <v>0</v>
      </c>
      <c r="Q11" s="232"/>
      <c r="R11" s="224"/>
      <c r="S11" s="233"/>
      <c r="T11" s="234"/>
      <c r="U11" s="230"/>
      <c r="V11" s="232"/>
      <c r="W11" s="234"/>
      <c r="X11" s="232"/>
      <c r="Y11" s="230"/>
      <c r="Z11" s="230"/>
      <c r="AA11" s="235">
        <f t="shared" si="2"/>
        <v>0</v>
      </c>
      <c r="AB11" s="229"/>
      <c r="AC11" s="236"/>
      <c r="AD11" s="237">
        <v>0</v>
      </c>
      <c r="AE11" s="238">
        <v>0</v>
      </c>
      <c r="AF11" s="220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65"/>
      <c r="BE11" s="8"/>
      <c r="BF11" s="8"/>
      <c r="BG11" s="8"/>
      <c r="BH11" s="7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</row>
    <row r="12" spans="1:183" s="5" customFormat="1" ht="34.5" customHeight="1" x14ac:dyDescent="0.25">
      <c r="A12" s="221">
        <f t="shared" si="4"/>
        <v>7</v>
      </c>
      <c r="B12" s="151"/>
      <c r="C12" s="222"/>
      <c r="D12" s="223"/>
      <c r="E12" s="223"/>
      <c r="F12" s="224"/>
      <c r="G12" s="223"/>
      <c r="H12" s="225"/>
      <c r="I12" s="226"/>
      <c r="J12" s="227"/>
      <c r="K12" s="226"/>
      <c r="L12" s="228"/>
      <c r="M12" s="229"/>
      <c r="N12" s="230"/>
      <c r="O12" s="230"/>
      <c r="P12" s="231">
        <f t="shared" si="3"/>
        <v>0</v>
      </c>
      <c r="Q12" s="232"/>
      <c r="R12" s="224"/>
      <c r="S12" s="233"/>
      <c r="T12" s="234"/>
      <c r="U12" s="230"/>
      <c r="V12" s="232"/>
      <c r="W12" s="234"/>
      <c r="X12" s="232"/>
      <c r="Y12" s="230"/>
      <c r="Z12" s="230"/>
      <c r="AA12" s="235">
        <f t="shared" si="2"/>
        <v>0</v>
      </c>
      <c r="AB12" s="229"/>
      <c r="AC12" s="236"/>
      <c r="AD12" s="237">
        <v>0</v>
      </c>
      <c r="AE12" s="238">
        <v>0</v>
      </c>
      <c r="AF12" s="220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D12" s="66"/>
      <c r="BE12" s="8"/>
      <c r="BF12" s="8"/>
      <c r="BG12" s="8"/>
      <c r="BH12" s="7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</row>
    <row r="13" spans="1:183" s="5" customFormat="1" ht="34.5" customHeight="1" x14ac:dyDescent="0.25">
      <c r="A13" s="221">
        <f t="shared" si="4"/>
        <v>8</v>
      </c>
      <c r="B13" s="151"/>
      <c r="C13" s="222"/>
      <c r="D13" s="223"/>
      <c r="E13" s="223"/>
      <c r="F13" s="224"/>
      <c r="G13" s="223"/>
      <c r="H13" s="225"/>
      <c r="I13" s="226"/>
      <c r="J13" s="227"/>
      <c r="K13" s="226"/>
      <c r="L13" s="228"/>
      <c r="M13" s="229"/>
      <c r="N13" s="230"/>
      <c r="O13" s="230"/>
      <c r="P13" s="231">
        <f t="shared" si="3"/>
        <v>0</v>
      </c>
      <c r="Q13" s="232"/>
      <c r="R13" s="224"/>
      <c r="S13" s="233"/>
      <c r="T13" s="234"/>
      <c r="U13" s="230"/>
      <c r="V13" s="232"/>
      <c r="W13" s="234"/>
      <c r="X13" s="232"/>
      <c r="Y13" s="230"/>
      <c r="Z13" s="230"/>
      <c r="AA13" s="235">
        <f t="shared" si="2"/>
        <v>0</v>
      </c>
      <c r="AB13" s="229"/>
      <c r="AC13" s="236"/>
      <c r="AD13" s="237">
        <v>0</v>
      </c>
      <c r="AE13" s="238">
        <v>0</v>
      </c>
      <c r="AF13" s="220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65"/>
      <c r="BE13" s="8"/>
      <c r="BF13" s="8"/>
      <c r="BG13" s="8"/>
      <c r="BH13" s="7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</row>
    <row r="14" spans="1:183" s="5" customFormat="1" ht="34.5" customHeight="1" x14ac:dyDescent="0.25">
      <c r="A14" s="221">
        <f t="shared" si="4"/>
        <v>9</v>
      </c>
      <c r="B14" s="151"/>
      <c r="C14" s="222"/>
      <c r="D14" s="223"/>
      <c r="E14" s="223"/>
      <c r="F14" s="224"/>
      <c r="G14" s="223"/>
      <c r="H14" s="225"/>
      <c r="I14" s="226"/>
      <c r="J14" s="227"/>
      <c r="K14" s="226"/>
      <c r="L14" s="228"/>
      <c r="M14" s="229"/>
      <c r="N14" s="230"/>
      <c r="O14" s="230"/>
      <c r="P14" s="231">
        <f t="shared" si="3"/>
        <v>0</v>
      </c>
      <c r="Q14" s="232"/>
      <c r="R14" s="224"/>
      <c r="S14" s="233"/>
      <c r="T14" s="234"/>
      <c r="U14" s="230"/>
      <c r="V14" s="232"/>
      <c r="W14" s="234"/>
      <c r="X14" s="232"/>
      <c r="Y14" s="230"/>
      <c r="Z14" s="230"/>
      <c r="AA14" s="235">
        <f t="shared" si="2"/>
        <v>0</v>
      </c>
      <c r="AB14" s="229"/>
      <c r="AC14" s="236"/>
      <c r="AD14" s="237">
        <v>0</v>
      </c>
      <c r="AE14" s="238">
        <v>0</v>
      </c>
      <c r="AF14" s="220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</row>
    <row r="15" spans="1:183" s="5" customFormat="1" ht="34.5" customHeight="1" x14ac:dyDescent="0.25">
      <c r="A15" s="221">
        <f t="shared" si="4"/>
        <v>10</v>
      </c>
      <c r="B15" s="151"/>
      <c r="C15" s="222"/>
      <c r="D15" s="222"/>
      <c r="E15" s="223"/>
      <c r="F15" s="224"/>
      <c r="G15" s="223"/>
      <c r="H15" s="225"/>
      <c r="I15" s="226"/>
      <c r="J15" s="227"/>
      <c r="K15" s="226"/>
      <c r="L15" s="228"/>
      <c r="M15" s="229"/>
      <c r="N15" s="230"/>
      <c r="O15" s="230"/>
      <c r="P15" s="231">
        <f t="shared" si="3"/>
        <v>0</v>
      </c>
      <c r="Q15" s="232"/>
      <c r="R15" s="224"/>
      <c r="S15" s="233"/>
      <c r="T15" s="234"/>
      <c r="U15" s="230"/>
      <c r="V15" s="232"/>
      <c r="W15" s="234"/>
      <c r="X15" s="232"/>
      <c r="Y15" s="230"/>
      <c r="Z15" s="230"/>
      <c r="AA15" s="235">
        <f t="shared" si="2"/>
        <v>0</v>
      </c>
      <c r="AB15" s="229"/>
      <c r="AC15" s="236"/>
      <c r="AD15" s="237">
        <v>0</v>
      </c>
      <c r="AE15" s="238">
        <v>0</v>
      </c>
      <c r="AF15" s="220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E15" s="8"/>
      <c r="BF15" s="8"/>
      <c r="BG15" s="8"/>
      <c r="BH15" s="7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</row>
    <row r="16" spans="1:183" s="5" customFormat="1" ht="34.5" customHeight="1" x14ac:dyDescent="0.25">
      <c r="A16" s="221">
        <f t="shared" si="4"/>
        <v>11</v>
      </c>
      <c r="B16" s="151"/>
      <c r="C16" s="222"/>
      <c r="D16" s="222"/>
      <c r="E16" s="223"/>
      <c r="F16" s="224"/>
      <c r="G16" s="223"/>
      <c r="H16" s="225"/>
      <c r="I16" s="226"/>
      <c r="J16" s="227"/>
      <c r="K16" s="226"/>
      <c r="L16" s="228"/>
      <c r="M16" s="229"/>
      <c r="N16" s="230"/>
      <c r="O16" s="230"/>
      <c r="P16" s="231">
        <f t="shared" si="3"/>
        <v>0</v>
      </c>
      <c r="Q16" s="232"/>
      <c r="R16" s="224"/>
      <c r="S16" s="233"/>
      <c r="T16" s="234"/>
      <c r="U16" s="230"/>
      <c r="V16" s="232"/>
      <c r="W16" s="234"/>
      <c r="X16" s="232"/>
      <c r="Y16" s="230"/>
      <c r="Z16" s="230"/>
      <c r="AA16" s="235">
        <f t="shared" si="2"/>
        <v>0</v>
      </c>
      <c r="AB16" s="229"/>
      <c r="AC16" s="236"/>
      <c r="AD16" s="237">
        <v>0</v>
      </c>
      <c r="AE16" s="238">
        <v>0</v>
      </c>
      <c r="AF16" s="220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7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</row>
    <row r="17" spans="1:183" s="5" customFormat="1" ht="34.5" customHeight="1" x14ac:dyDescent="0.25">
      <c r="A17" s="221">
        <f t="shared" si="4"/>
        <v>12</v>
      </c>
      <c r="B17" s="151"/>
      <c r="C17" s="222"/>
      <c r="D17" s="222"/>
      <c r="E17" s="223"/>
      <c r="F17" s="224"/>
      <c r="G17" s="223"/>
      <c r="H17" s="225"/>
      <c r="I17" s="226"/>
      <c r="J17" s="227"/>
      <c r="K17" s="226"/>
      <c r="L17" s="228"/>
      <c r="M17" s="229"/>
      <c r="N17" s="230"/>
      <c r="O17" s="230"/>
      <c r="P17" s="231">
        <f t="shared" si="3"/>
        <v>0</v>
      </c>
      <c r="Q17" s="232"/>
      <c r="R17" s="224"/>
      <c r="S17" s="233"/>
      <c r="T17" s="234"/>
      <c r="U17" s="230"/>
      <c r="V17" s="232"/>
      <c r="W17" s="234"/>
      <c r="X17" s="232"/>
      <c r="Y17" s="230"/>
      <c r="Z17" s="230"/>
      <c r="AA17" s="235">
        <f t="shared" si="2"/>
        <v>0</v>
      </c>
      <c r="AB17" s="229"/>
      <c r="AC17" s="236"/>
      <c r="AD17" s="237">
        <v>0</v>
      </c>
      <c r="AE17" s="238">
        <v>0</v>
      </c>
      <c r="AF17" s="220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7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</row>
    <row r="18" spans="1:183" s="5" customFormat="1" ht="34.5" customHeight="1" x14ac:dyDescent="0.25">
      <c r="A18" s="221">
        <f t="shared" si="4"/>
        <v>13</v>
      </c>
      <c r="B18" s="151"/>
      <c r="C18" s="222"/>
      <c r="D18" s="222"/>
      <c r="E18" s="223"/>
      <c r="F18" s="224"/>
      <c r="G18" s="223"/>
      <c r="H18" s="225"/>
      <c r="I18" s="226"/>
      <c r="J18" s="227"/>
      <c r="K18" s="226"/>
      <c r="L18" s="228"/>
      <c r="M18" s="229"/>
      <c r="N18" s="230"/>
      <c r="O18" s="230"/>
      <c r="P18" s="231">
        <f t="shared" si="3"/>
        <v>0</v>
      </c>
      <c r="Q18" s="232"/>
      <c r="R18" s="224"/>
      <c r="S18" s="233"/>
      <c r="T18" s="234"/>
      <c r="U18" s="230"/>
      <c r="V18" s="232"/>
      <c r="W18" s="234"/>
      <c r="X18" s="232"/>
      <c r="Y18" s="230"/>
      <c r="Z18" s="230"/>
      <c r="AA18" s="235">
        <f t="shared" si="2"/>
        <v>0</v>
      </c>
      <c r="AB18" s="229"/>
      <c r="AC18" s="236"/>
      <c r="AD18" s="237">
        <v>0</v>
      </c>
      <c r="AE18" s="238">
        <v>0</v>
      </c>
      <c r="AF18" s="220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7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</row>
    <row r="19" spans="1:183" s="5" customFormat="1" ht="34.5" customHeight="1" x14ac:dyDescent="0.25">
      <c r="A19" s="221">
        <f t="shared" si="4"/>
        <v>14</v>
      </c>
      <c r="B19" s="151"/>
      <c r="C19" s="222"/>
      <c r="D19" s="222"/>
      <c r="E19" s="223"/>
      <c r="F19" s="224"/>
      <c r="G19" s="223"/>
      <c r="H19" s="225"/>
      <c r="I19" s="226"/>
      <c r="J19" s="227"/>
      <c r="K19" s="226"/>
      <c r="L19" s="228"/>
      <c r="M19" s="229"/>
      <c r="N19" s="230"/>
      <c r="O19" s="230"/>
      <c r="P19" s="231">
        <f t="shared" si="3"/>
        <v>0</v>
      </c>
      <c r="Q19" s="232"/>
      <c r="R19" s="224"/>
      <c r="S19" s="233"/>
      <c r="T19" s="234"/>
      <c r="U19" s="230"/>
      <c r="V19" s="232"/>
      <c r="W19" s="234"/>
      <c r="X19" s="232"/>
      <c r="Y19" s="230"/>
      <c r="Z19" s="230"/>
      <c r="AA19" s="235">
        <f t="shared" si="2"/>
        <v>0</v>
      </c>
      <c r="AB19" s="229"/>
      <c r="AC19" s="236"/>
      <c r="AD19" s="237">
        <v>0</v>
      </c>
      <c r="AE19" s="238">
        <v>0</v>
      </c>
      <c r="AF19" s="220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7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</row>
    <row r="20" spans="1:183" s="5" customFormat="1" ht="34.5" customHeight="1" x14ac:dyDescent="0.25">
      <c r="A20" s="221">
        <f t="shared" si="4"/>
        <v>15</v>
      </c>
      <c r="B20" s="151"/>
      <c r="C20" s="222"/>
      <c r="D20" s="222"/>
      <c r="E20" s="223"/>
      <c r="F20" s="224"/>
      <c r="G20" s="223"/>
      <c r="H20" s="225"/>
      <c r="I20" s="226"/>
      <c r="J20" s="227"/>
      <c r="K20" s="226"/>
      <c r="L20" s="228"/>
      <c r="M20" s="229"/>
      <c r="N20" s="230"/>
      <c r="O20" s="230"/>
      <c r="P20" s="231">
        <f t="shared" si="3"/>
        <v>0</v>
      </c>
      <c r="Q20" s="232"/>
      <c r="R20" s="224"/>
      <c r="S20" s="233"/>
      <c r="T20" s="234"/>
      <c r="U20" s="230"/>
      <c r="V20" s="232"/>
      <c r="W20" s="234"/>
      <c r="X20" s="232"/>
      <c r="Y20" s="230"/>
      <c r="Z20" s="230"/>
      <c r="AA20" s="235">
        <f t="shared" si="2"/>
        <v>0</v>
      </c>
      <c r="AB20" s="229"/>
      <c r="AC20" s="236"/>
      <c r="AD20" s="237">
        <v>0</v>
      </c>
      <c r="AE20" s="238">
        <v>0</v>
      </c>
      <c r="AF20" s="220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7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</row>
    <row r="21" spans="1:183" s="5" customFormat="1" ht="34.5" customHeight="1" x14ac:dyDescent="0.25">
      <c r="A21" s="221">
        <f t="shared" si="4"/>
        <v>16</v>
      </c>
      <c r="B21" s="151"/>
      <c r="C21" s="222"/>
      <c r="D21" s="222"/>
      <c r="E21" s="223"/>
      <c r="F21" s="224"/>
      <c r="G21" s="223"/>
      <c r="H21" s="225"/>
      <c r="I21" s="226"/>
      <c r="J21" s="227"/>
      <c r="K21" s="226"/>
      <c r="L21" s="228"/>
      <c r="M21" s="229"/>
      <c r="N21" s="230"/>
      <c r="O21" s="230"/>
      <c r="P21" s="231">
        <f t="shared" si="3"/>
        <v>0</v>
      </c>
      <c r="Q21" s="232"/>
      <c r="R21" s="224"/>
      <c r="S21" s="233"/>
      <c r="T21" s="234"/>
      <c r="U21" s="230"/>
      <c r="V21" s="232"/>
      <c r="W21" s="234"/>
      <c r="X21" s="232"/>
      <c r="Y21" s="230"/>
      <c r="Z21" s="230"/>
      <c r="AA21" s="235">
        <f t="shared" si="2"/>
        <v>0</v>
      </c>
      <c r="AB21" s="229"/>
      <c r="AC21" s="236"/>
      <c r="AD21" s="237">
        <v>0</v>
      </c>
      <c r="AE21" s="238">
        <v>0</v>
      </c>
      <c r="AF21" s="220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7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</row>
    <row r="22" spans="1:183" s="5" customFormat="1" ht="34.5" customHeight="1" x14ac:dyDescent="0.25">
      <c r="A22" s="221">
        <f t="shared" si="4"/>
        <v>17</v>
      </c>
      <c r="B22" s="151"/>
      <c r="C22" s="222"/>
      <c r="D22" s="222"/>
      <c r="E22" s="223"/>
      <c r="F22" s="224"/>
      <c r="G22" s="223"/>
      <c r="H22" s="225"/>
      <c r="I22" s="226"/>
      <c r="J22" s="227"/>
      <c r="K22" s="226"/>
      <c r="L22" s="228"/>
      <c r="M22" s="229"/>
      <c r="N22" s="230"/>
      <c r="O22" s="230"/>
      <c r="P22" s="231">
        <f t="shared" si="3"/>
        <v>0</v>
      </c>
      <c r="Q22" s="232"/>
      <c r="R22" s="224"/>
      <c r="S22" s="233"/>
      <c r="T22" s="234"/>
      <c r="U22" s="230"/>
      <c r="V22" s="232"/>
      <c r="W22" s="234"/>
      <c r="X22" s="232"/>
      <c r="Y22" s="230"/>
      <c r="Z22" s="230"/>
      <c r="AA22" s="235">
        <f t="shared" si="2"/>
        <v>0</v>
      </c>
      <c r="AB22" s="229"/>
      <c r="AC22" s="236"/>
      <c r="AD22" s="237">
        <v>0</v>
      </c>
      <c r="AE22" s="238">
        <v>0</v>
      </c>
      <c r="AF22" s="220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7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</row>
    <row r="23" spans="1:183" s="5" customFormat="1" ht="34.5" customHeight="1" x14ac:dyDescent="0.25">
      <c r="A23" s="221">
        <f t="shared" si="4"/>
        <v>18</v>
      </c>
      <c r="B23" s="151"/>
      <c r="C23" s="222"/>
      <c r="D23" s="222"/>
      <c r="E23" s="223"/>
      <c r="F23" s="224"/>
      <c r="G23" s="223"/>
      <c r="H23" s="225"/>
      <c r="I23" s="226"/>
      <c r="J23" s="227"/>
      <c r="K23" s="226"/>
      <c r="L23" s="228"/>
      <c r="M23" s="229"/>
      <c r="N23" s="230"/>
      <c r="O23" s="230"/>
      <c r="P23" s="231">
        <f t="shared" si="3"/>
        <v>0</v>
      </c>
      <c r="Q23" s="232"/>
      <c r="R23" s="224"/>
      <c r="S23" s="233"/>
      <c r="T23" s="234"/>
      <c r="U23" s="230"/>
      <c r="V23" s="232"/>
      <c r="W23" s="234"/>
      <c r="X23" s="232"/>
      <c r="Y23" s="230"/>
      <c r="Z23" s="230"/>
      <c r="AA23" s="235">
        <f t="shared" si="2"/>
        <v>0</v>
      </c>
      <c r="AB23" s="229"/>
      <c r="AC23" s="236"/>
      <c r="AD23" s="237">
        <v>0</v>
      </c>
      <c r="AE23" s="238">
        <v>0</v>
      </c>
      <c r="AF23" s="220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7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</row>
    <row r="24" spans="1:183" s="5" customFormat="1" ht="34.5" customHeight="1" x14ac:dyDescent="0.25">
      <c r="A24" s="221">
        <f t="shared" si="4"/>
        <v>19</v>
      </c>
      <c r="B24" s="151"/>
      <c r="C24" s="222"/>
      <c r="D24" s="222"/>
      <c r="E24" s="223"/>
      <c r="F24" s="224"/>
      <c r="G24" s="223"/>
      <c r="H24" s="225"/>
      <c r="I24" s="226"/>
      <c r="J24" s="227"/>
      <c r="K24" s="226"/>
      <c r="L24" s="228"/>
      <c r="M24" s="229"/>
      <c r="N24" s="230"/>
      <c r="O24" s="230"/>
      <c r="P24" s="231">
        <f t="shared" si="3"/>
        <v>0</v>
      </c>
      <c r="Q24" s="232"/>
      <c r="R24" s="224"/>
      <c r="S24" s="233"/>
      <c r="T24" s="234"/>
      <c r="U24" s="230"/>
      <c r="V24" s="232"/>
      <c r="W24" s="234"/>
      <c r="X24" s="232"/>
      <c r="Y24" s="230"/>
      <c r="Z24" s="230"/>
      <c r="AA24" s="235">
        <f t="shared" si="2"/>
        <v>0</v>
      </c>
      <c r="AB24" s="229"/>
      <c r="AC24" s="236"/>
      <c r="AD24" s="237">
        <v>0</v>
      </c>
      <c r="AE24" s="238">
        <v>0</v>
      </c>
      <c r="AF24" s="220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7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</row>
    <row r="25" spans="1:183" s="5" customFormat="1" ht="34.5" customHeight="1" x14ac:dyDescent="0.25">
      <c r="A25" s="221">
        <f t="shared" si="4"/>
        <v>20</v>
      </c>
      <c r="B25" s="151"/>
      <c r="C25" s="222"/>
      <c r="D25" s="222"/>
      <c r="E25" s="223"/>
      <c r="F25" s="224"/>
      <c r="G25" s="223"/>
      <c r="H25" s="225"/>
      <c r="I25" s="226"/>
      <c r="J25" s="227"/>
      <c r="K25" s="226"/>
      <c r="L25" s="228"/>
      <c r="M25" s="229"/>
      <c r="N25" s="230"/>
      <c r="O25" s="230"/>
      <c r="P25" s="231">
        <f t="shared" si="3"/>
        <v>0</v>
      </c>
      <c r="Q25" s="232"/>
      <c r="R25" s="224"/>
      <c r="S25" s="233"/>
      <c r="T25" s="234"/>
      <c r="U25" s="230"/>
      <c r="V25" s="232"/>
      <c r="W25" s="234"/>
      <c r="X25" s="232"/>
      <c r="Y25" s="230"/>
      <c r="Z25" s="230"/>
      <c r="AA25" s="235">
        <f t="shared" si="2"/>
        <v>0</v>
      </c>
      <c r="AB25" s="229"/>
      <c r="AC25" s="236"/>
      <c r="AD25" s="237">
        <v>0</v>
      </c>
      <c r="AE25" s="238">
        <v>0</v>
      </c>
      <c r="AF25" s="220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7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</row>
    <row r="26" spans="1:183" s="5" customFormat="1" ht="34.5" customHeight="1" x14ac:dyDescent="0.25">
      <c r="A26" s="221">
        <f t="shared" si="4"/>
        <v>21</v>
      </c>
      <c r="B26" s="151"/>
      <c r="C26" s="222"/>
      <c r="D26" s="222"/>
      <c r="E26" s="223"/>
      <c r="F26" s="224"/>
      <c r="G26" s="223"/>
      <c r="H26" s="225"/>
      <c r="I26" s="226"/>
      <c r="J26" s="227"/>
      <c r="K26" s="226"/>
      <c r="L26" s="228"/>
      <c r="M26" s="229"/>
      <c r="N26" s="230"/>
      <c r="O26" s="230"/>
      <c r="P26" s="231">
        <f t="shared" si="3"/>
        <v>0</v>
      </c>
      <c r="Q26" s="232"/>
      <c r="R26" s="224"/>
      <c r="S26" s="233"/>
      <c r="T26" s="234"/>
      <c r="U26" s="230"/>
      <c r="V26" s="232"/>
      <c r="W26" s="234"/>
      <c r="X26" s="232"/>
      <c r="Y26" s="230"/>
      <c r="Z26" s="230"/>
      <c r="AA26" s="235">
        <f t="shared" si="2"/>
        <v>0</v>
      </c>
      <c r="AB26" s="229"/>
      <c r="AC26" s="236"/>
      <c r="AD26" s="237">
        <v>0</v>
      </c>
      <c r="AE26" s="238">
        <v>0</v>
      </c>
      <c r="AF26" s="220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</row>
    <row r="27" spans="1:183" s="5" customFormat="1" ht="34.5" customHeight="1" x14ac:dyDescent="0.25">
      <c r="A27" s="221">
        <f t="shared" si="4"/>
        <v>22</v>
      </c>
      <c r="B27" s="151"/>
      <c r="C27" s="222"/>
      <c r="D27" s="222"/>
      <c r="E27" s="223"/>
      <c r="F27" s="224"/>
      <c r="G27" s="223"/>
      <c r="H27" s="225"/>
      <c r="I27" s="226"/>
      <c r="J27" s="227"/>
      <c r="K27" s="226"/>
      <c r="L27" s="228"/>
      <c r="M27" s="229"/>
      <c r="N27" s="230"/>
      <c r="O27" s="230"/>
      <c r="P27" s="231">
        <f t="shared" si="3"/>
        <v>0</v>
      </c>
      <c r="Q27" s="232"/>
      <c r="R27" s="224"/>
      <c r="S27" s="233"/>
      <c r="T27" s="234"/>
      <c r="U27" s="230"/>
      <c r="V27" s="232"/>
      <c r="W27" s="234"/>
      <c r="X27" s="232"/>
      <c r="Y27" s="230"/>
      <c r="Z27" s="230"/>
      <c r="AA27" s="235">
        <f t="shared" si="2"/>
        <v>0</v>
      </c>
      <c r="AB27" s="229"/>
      <c r="AC27" s="236"/>
      <c r="AD27" s="237">
        <v>0</v>
      </c>
      <c r="AE27" s="238">
        <v>0</v>
      </c>
      <c r="AF27" s="220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</row>
    <row r="28" spans="1:183" s="5" customFormat="1" ht="34.5" customHeight="1" x14ac:dyDescent="0.25">
      <c r="A28" s="221">
        <f t="shared" si="4"/>
        <v>23</v>
      </c>
      <c r="B28" s="151"/>
      <c r="C28" s="222"/>
      <c r="D28" s="222"/>
      <c r="E28" s="223"/>
      <c r="F28" s="224"/>
      <c r="G28" s="223"/>
      <c r="H28" s="225"/>
      <c r="I28" s="226"/>
      <c r="J28" s="227"/>
      <c r="K28" s="226"/>
      <c r="L28" s="228"/>
      <c r="M28" s="229"/>
      <c r="N28" s="230"/>
      <c r="O28" s="230"/>
      <c r="P28" s="231">
        <f t="shared" si="3"/>
        <v>0</v>
      </c>
      <c r="Q28" s="232"/>
      <c r="R28" s="224"/>
      <c r="S28" s="233"/>
      <c r="T28" s="234"/>
      <c r="U28" s="230"/>
      <c r="V28" s="232"/>
      <c r="W28" s="234"/>
      <c r="X28" s="232"/>
      <c r="Y28" s="230"/>
      <c r="Z28" s="230"/>
      <c r="AA28" s="235">
        <f t="shared" si="2"/>
        <v>0</v>
      </c>
      <c r="AB28" s="229"/>
      <c r="AC28" s="236"/>
      <c r="AD28" s="237">
        <v>0</v>
      </c>
      <c r="AE28" s="238">
        <v>0</v>
      </c>
      <c r="AF28" s="220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</row>
    <row r="29" spans="1:183" s="5" customFormat="1" ht="60" customHeight="1" x14ac:dyDescent="0.25">
      <c r="A29" s="221">
        <f t="shared" si="4"/>
        <v>24</v>
      </c>
      <c r="B29" s="151"/>
      <c r="C29" s="222"/>
      <c r="D29" s="222"/>
      <c r="E29" s="223"/>
      <c r="F29" s="224"/>
      <c r="G29" s="223"/>
      <c r="H29" s="225"/>
      <c r="I29" s="226"/>
      <c r="J29" s="227"/>
      <c r="K29" s="226"/>
      <c r="L29" s="228"/>
      <c r="M29" s="229"/>
      <c r="N29" s="230"/>
      <c r="O29" s="230"/>
      <c r="P29" s="231">
        <f t="shared" si="3"/>
        <v>0</v>
      </c>
      <c r="Q29" s="232"/>
      <c r="R29" s="224"/>
      <c r="S29" s="233"/>
      <c r="T29" s="234"/>
      <c r="U29" s="230"/>
      <c r="V29" s="232"/>
      <c r="W29" s="234"/>
      <c r="X29" s="232"/>
      <c r="Y29" s="230"/>
      <c r="Z29" s="230"/>
      <c r="AA29" s="235">
        <f t="shared" si="2"/>
        <v>0</v>
      </c>
      <c r="AB29" s="229"/>
      <c r="AC29" s="236"/>
      <c r="AD29" s="237">
        <v>0</v>
      </c>
      <c r="AE29" s="238">
        <v>0</v>
      </c>
      <c r="AF29" s="220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</row>
    <row r="30" spans="1:183" s="5" customFormat="1" ht="60" customHeight="1" x14ac:dyDescent="0.25">
      <c r="A30" s="221">
        <f t="shared" si="4"/>
        <v>25</v>
      </c>
      <c r="B30" s="151"/>
      <c r="C30" s="222"/>
      <c r="D30" s="222"/>
      <c r="E30" s="223"/>
      <c r="F30" s="224"/>
      <c r="G30" s="223"/>
      <c r="H30" s="225"/>
      <c r="I30" s="226"/>
      <c r="J30" s="227"/>
      <c r="K30" s="226"/>
      <c r="L30" s="228"/>
      <c r="M30" s="229"/>
      <c r="N30" s="230"/>
      <c r="O30" s="230"/>
      <c r="P30" s="231">
        <f t="shared" si="3"/>
        <v>0</v>
      </c>
      <c r="Q30" s="232"/>
      <c r="R30" s="224"/>
      <c r="S30" s="233"/>
      <c r="T30" s="234"/>
      <c r="U30" s="230"/>
      <c r="V30" s="232"/>
      <c r="W30" s="234"/>
      <c r="X30" s="232"/>
      <c r="Y30" s="230"/>
      <c r="Z30" s="230"/>
      <c r="AA30" s="235">
        <f t="shared" si="2"/>
        <v>0</v>
      </c>
      <c r="AB30" s="229"/>
      <c r="AC30" s="236"/>
      <c r="AD30" s="237">
        <v>0</v>
      </c>
      <c r="AE30" s="238">
        <v>0</v>
      </c>
      <c r="AF30" s="220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</row>
    <row r="31" spans="1:183" s="5" customFormat="1" ht="60" customHeight="1" x14ac:dyDescent="0.25">
      <c r="A31" s="221">
        <f t="shared" si="4"/>
        <v>26</v>
      </c>
      <c r="B31" s="151"/>
      <c r="C31" s="222"/>
      <c r="D31" s="222"/>
      <c r="E31" s="223"/>
      <c r="F31" s="224"/>
      <c r="G31" s="223"/>
      <c r="H31" s="225"/>
      <c r="I31" s="226"/>
      <c r="J31" s="227"/>
      <c r="K31" s="226"/>
      <c r="L31" s="228"/>
      <c r="M31" s="229"/>
      <c r="N31" s="230"/>
      <c r="O31" s="230"/>
      <c r="P31" s="231">
        <f t="shared" si="3"/>
        <v>0</v>
      </c>
      <c r="Q31" s="232"/>
      <c r="R31" s="224"/>
      <c r="S31" s="233"/>
      <c r="T31" s="234"/>
      <c r="U31" s="230"/>
      <c r="V31" s="232"/>
      <c r="W31" s="234"/>
      <c r="X31" s="232"/>
      <c r="Y31" s="230"/>
      <c r="Z31" s="230"/>
      <c r="AA31" s="235">
        <f t="shared" si="2"/>
        <v>0</v>
      </c>
      <c r="AB31" s="229"/>
      <c r="AC31" s="236"/>
      <c r="AD31" s="237">
        <v>0</v>
      </c>
      <c r="AE31" s="238">
        <v>0</v>
      </c>
      <c r="AF31" s="220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</row>
    <row r="32" spans="1:183" s="5" customFormat="1" ht="60" customHeight="1" x14ac:dyDescent="0.25">
      <c r="A32" s="221">
        <f t="shared" si="4"/>
        <v>27</v>
      </c>
      <c r="B32" s="151"/>
      <c r="C32" s="222"/>
      <c r="D32" s="222"/>
      <c r="E32" s="223"/>
      <c r="F32" s="224"/>
      <c r="G32" s="223"/>
      <c r="H32" s="225"/>
      <c r="I32" s="226"/>
      <c r="J32" s="227"/>
      <c r="K32" s="226"/>
      <c r="L32" s="228"/>
      <c r="M32" s="229"/>
      <c r="N32" s="230"/>
      <c r="O32" s="230"/>
      <c r="P32" s="231">
        <f t="shared" si="3"/>
        <v>0</v>
      </c>
      <c r="Q32" s="232"/>
      <c r="R32" s="224"/>
      <c r="S32" s="233"/>
      <c r="T32" s="234"/>
      <c r="U32" s="230"/>
      <c r="V32" s="232"/>
      <c r="W32" s="234"/>
      <c r="X32" s="232"/>
      <c r="Y32" s="230"/>
      <c r="Z32" s="230"/>
      <c r="AA32" s="235">
        <f t="shared" si="2"/>
        <v>0</v>
      </c>
      <c r="AB32" s="229"/>
      <c r="AC32" s="236"/>
      <c r="AD32" s="237">
        <v>0</v>
      </c>
      <c r="AE32" s="238">
        <v>0</v>
      </c>
      <c r="AF32" s="220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</row>
    <row r="33" spans="1:183" s="5" customFormat="1" ht="60" customHeight="1" x14ac:dyDescent="0.25">
      <c r="A33" s="221">
        <f t="shared" si="4"/>
        <v>28</v>
      </c>
      <c r="B33" s="151"/>
      <c r="C33" s="222"/>
      <c r="D33" s="222"/>
      <c r="E33" s="223"/>
      <c r="F33" s="224"/>
      <c r="G33" s="223"/>
      <c r="H33" s="225"/>
      <c r="I33" s="226"/>
      <c r="J33" s="227"/>
      <c r="K33" s="226"/>
      <c r="L33" s="228"/>
      <c r="M33" s="229"/>
      <c r="N33" s="230"/>
      <c r="O33" s="230"/>
      <c r="P33" s="231">
        <f t="shared" si="3"/>
        <v>0</v>
      </c>
      <c r="Q33" s="232"/>
      <c r="R33" s="224"/>
      <c r="S33" s="233"/>
      <c r="T33" s="234"/>
      <c r="U33" s="230"/>
      <c r="V33" s="232"/>
      <c r="W33" s="234"/>
      <c r="X33" s="232"/>
      <c r="Y33" s="230"/>
      <c r="Z33" s="230"/>
      <c r="AA33" s="235">
        <f t="shared" si="2"/>
        <v>0</v>
      </c>
      <c r="AB33" s="229"/>
      <c r="AC33" s="236"/>
      <c r="AD33" s="237">
        <v>0</v>
      </c>
      <c r="AE33" s="238">
        <v>0</v>
      </c>
      <c r="AF33" s="220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</row>
    <row r="34" spans="1:183" s="5" customFormat="1" ht="60" customHeight="1" x14ac:dyDescent="0.25">
      <c r="A34" s="221">
        <f t="shared" si="4"/>
        <v>29</v>
      </c>
      <c r="B34" s="151"/>
      <c r="C34" s="222"/>
      <c r="D34" s="222"/>
      <c r="E34" s="223"/>
      <c r="F34" s="224"/>
      <c r="G34" s="223"/>
      <c r="H34" s="225"/>
      <c r="I34" s="226"/>
      <c r="J34" s="227"/>
      <c r="K34" s="226"/>
      <c r="L34" s="228"/>
      <c r="M34" s="229"/>
      <c r="N34" s="230"/>
      <c r="O34" s="230"/>
      <c r="P34" s="231">
        <f t="shared" si="3"/>
        <v>0</v>
      </c>
      <c r="Q34" s="232"/>
      <c r="R34" s="224"/>
      <c r="S34" s="233"/>
      <c r="T34" s="234"/>
      <c r="U34" s="230"/>
      <c r="V34" s="232"/>
      <c r="W34" s="234"/>
      <c r="X34" s="232"/>
      <c r="Y34" s="230"/>
      <c r="Z34" s="230"/>
      <c r="AA34" s="235">
        <f t="shared" si="2"/>
        <v>0</v>
      </c>
      <c r="AB34" s="229"/>
      <c r="AC34" s="236"/>
      <c r="AD34" s="237">
        <v>0</v>
      </c>
      <c r="AE34" s="238">
        <v>0</v>
      </c>
      <c r="AF34" s="220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</row>
    <row r="35" spans="1:183" s="5" customFormat="1" ht="60" customHeight="1" x14ac:dyDescent="0.25">
      <c r="A35" s="221">
        <f t="shared" si="4"/>
        <v>30</v>
      </c>
      <c r="B35" s="151"/>
      <c r="C35" s="222"/>
      <c r="D35" s="222"/>
      <c r="E35" s="223"/>
      <c r="F35" s="224"/>
      <c r="G35" s="223"/>
      <c r="H35" s="225"/>
      <c r="I35" s="226"/>
      <c r="J35" s="227"/>
      <c r="K35" s="226"/>
      <c r="L35" s="228"/>
      <c r="M35" s="229"/>
      <c r="N35" s="230"/>
      <c r="O35" s="230"/>
      <c r="P35" s="231">
        <f t="shared" si="3"/>
        <v>0</v>
      </c>
      <c r="Q35" s="232"/>
      <c r="R35" s="224"/>
      <c r="S35" s="233"/>
      <c r="T35" s="234"/>
      <c r="U35" s="230"/>
      <c r="V35" s="232"/>
      <c r="W35" s="234"/>
      <c r="X35" s="232"/>
      <c r="Y35" s="230"/>
      <c r="Z35" s="230"/>
      <c r="AA35" s="235">
        <f t="shared" si="2"/>
        <v>0</v>
      </c>
      <c r="AB35" s="229"/>
      <c r="AC35" s="236"/>
      <c r="AD35" s="237">
        <v>0</v>
      </c>
      <c r="AE35" s="238">
        <v>0</v>
      </c>
      <c r="AF35" s="220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</row>
    <row r="36" spans="1:183" s="5" customFormat="1" ht="60" customHeight="1" x14ac:dyDescent="0.25">
      <c r="A36" s="221">
        <f t="shared" si="4"/>
        <v>31</v>
      </c>
      <c r="B36" s="151"/>
      <c r="C36" s="222"/>
      <c r="D36" s="222"/>
      <c r="E36" s="223"/>
      <c r="F36" s="224"/>
      <c r="G36" s="223"/>
      <c r="H36" s="225"/>
      <c r="I36" s="226"/>
      <c r="J36" s="227"/>
      <c r="K36" s="226"/>
      <c r="L36" s="228"/>
      <c r="M36" s="229"/>
      <c r="N36" s="230"/>
      <c r="O36" s="230"/>
      <c r="P36" s="231">
        <f t="shared" si="3"/>
        <v>0</v>
      </c>
      <c r="Q36" s="232"/>
      <c r="R36" s="224"/>
      <c r="S36" s="233"/>
      <c r="T36" s="234"/>
      <c r="U36" s="230"/>
      <c r="V36" s="232"/>
      <c r="W36" s="234"/>
      <c r="X36" s="232"/>
      <c r="Y36" s="230"/>
      <c r="Z36" s="230"/>
      <c r="AA36" s="235">
        <f t="shared" si="2"/>
        <v>0</v>
      </c>
      <c r="AB36" s="229"/>
      <c r="AC36" s="236"/>
      <c r="AD36" s="237">
        <v>0</v>
      </c>
      <c r="AE36" s="238">
        <v>0</v>
      </c>
      <c r="AF36" s="220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</row>
    <row r="37" spans="1:183" s="5" customFormat="1" ht="60" customHeight="1" x14ac:dyDescent="0.25">
      <c r="A37" s="221">
        <f t="shared" si="4"/>
        <v>32</v>
      </c>
      <c r="B37" s="151"/>
      <c r="C37" s="222"/>
      <c r="D37" s="222"/>
      <c r="E37" s="223"/>
      <c r="F37" s="224"/>
      <c r="G37" s="223"/>
      <c r="H37" s="225"/>
      <c r="I37" s="226"/>
      <c r="J37" s="227"/>
      <c r="K37" s="226"/>
      <c r="L37" s="228"/>
      <c r="M37" s="229"/>
      <c r="N37" s="230"/>
      <c r="O37" s="230"/>
      <c r="P37" s="231">
        <f t="shared" si="3"/>
        <v>0</v>
      </c>
      <c r="Q37" s="232"/>
      <c r="R37" s="224"/>
      <c r="S37" s="233"/>
      <c r="T37" s="234"/>
      <c r="U37" s="230"/>
      <c r="V37" s="232"/>
      <c r="W37" s="234"/>
      <c r="X37" s="232"/>
      <c r="Y37" s="230"/>
      <c r="Z37" s="230"/>
      <c r="AA37" s="235">
        <f t="shared" si="2"/>
        <v>0</v>
      </c>
      <c r="AB37" s="229"/>
      <c r="AC37" s="236"/>
      <c r="AD37" s="237">
        <v>0</v>
      </c>
      <c r="AE37" s="238">
        <v>0</v>
      </c>
      <c r="AF37" s="220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</row>
    <row r="38" spans="1:183" s="5" customFormat="1" ht="60" customHeight="1" x14ac:dyDescent="0.25">
      <c r="A38" s="221">
        <f t="shared" si="4"/>
        <v>33</v>
      </c>
      <c r="B38" s="151"/>
      <c r="C38" s="222"/>
      <c r="D38" s="222"/>
      <c r="E38" s="223"/>
      <c r="F38" s="224"/>
      <c r="G38" s="223"/>
      <c r="H38" s="225"/>
      <c r="I38" s="226"/>
      <c r="J38" s="227"/>
      <c r="K38" s="226"/>
      <c r="L38" s="228"/>
      <c r="M38" s="229"/>
      <c r="N38" s="230"/>
      <c r="O38" s="230"/>
      <c r="P38" s="231">
        <f t="shared" si="3"/>
        <v>0</v>
      </c>
      <c r="Q38" s="232"/>
      <c r="R38" s="224"/>
      <c r="S38" s="233"/>
      <c r="T38" s="234"/>
      <c r="U38" s="230"/>
      <c r="V38" s="232"/>
      <c r="W38" s="234"/>
      <c r="X38" s="232"/>
      <c r="Y38" s="230"/>
      <c r="Z38" s="230"/>
      <c r="AA38" s="235">
        <f t="shared" si="2"/>
        <v>0</v>
      </c>
      <c r="AB38" s="229"/>
      <c r="AC38" s="236"/>
      <c r="AD38" s="237">
        <v>0</v>
      </c>
      <c r="AE38" s="238">
        <v>0</v>
      </c>
      <c r="AF38" s="220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</row>
    <row r="39" spans="1:183" s="5" customFormat="1" ht="60" customHeight="1" x14ac:dyDescent="0.25">
      <c r="A39" s="221">
        <f t="shared" si="4"/>
        <v>34</v>
      </c>
      <c r="B39" s="151"/>
      <c r="C39" s="222"/>
      <c r="D39" s="222"/>
      <c r="E39" s="223"/>
      <c r="F39" s="224"/>
      <c r="G39" s="223"/>
      <c r="H39" s="225"/>
      <c r="I39" s="226"/>
      <c r="J39" s="227"/>
      <c r="K39" s="226"/>
      <c r="L39" s="228"/>
      <c r="M39" s="229"/>
      <c r="N39" s="230"/>
      <c r="O39" s="230"/>
      <c r="P39" s="231">
        <f t="shared" si="3"/>
        <v>0</v>
      </c>
      <c r="Q39" s="232"/>
      <c r="R39" s="224"/>
      <c r="S39" s="233"/>
      <c r="T39" s="234"/>
      <c r="U39" s="230"/>
      <c r="V39" s="232"/>
      <c r="W39" s="234"/>
      <c r="X39" s="232"/>
      <c r="Y39" s="230"/>
      <c r="Z39" s="230"/>
      <c r="AA39" s="235">
        <f t="shared" si="2"/>
        <v>0</v>
      </c>
      <c r="AB39" s="229"/>
      <c r="AC39" s="236"/>
      <c r="AD39" s="237">
        <v>0</v>
      </c>
      <c r="AE39" s="238">
        <v>0</v>
      </c>
      <c r="AF39" s="220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</row>
    <row r="40" spans="1:183" s="5" customFormat="1" ht="60" customHeight="1" x14ac:dyDescent="0.25">
      <c r="A40" s="221">
        <f t="shared" si="4"/>
        <v>35</v>
      </c>
      <c r="B40" s="151"/>
      <c r="C40" s="222"/>
      <c r="D40" s="222"/>
      <c r="E40" s="223"/>
      <c r="F40" s="224"/>
      <c r="G40" s="223"/>
      <c r="H40" s="225"/>
      <c r="I40" s="226"/>
      <c r="J40" s="227"/>
      <c r="K40" s="226"/>
      <c r="L40" s="228"/>
      <c r="M40" s="229"/>
      <c r="N40" s="230"/>
      <c r="O40" s="230"/>
      <c r="P40" s="231">
        <f t="shared" si="3"/>
        <v>0</v>
      </c>
      <c r="Q40" s="232"/>
      <c r="R40" s="224"/>
      <c r="S40" s="233"/>
      <c r="T40" s="234"/>
      <c r="U40" s="230"/>
      <c r="V40" s="232"/>
      <c r="W40" s="234"/>
      <c r="X40" s="232"/>
      <c r="Y40" s="230"/>
      <c r="Z40" s="230"/>
      <c r="AA40" s="235">
        <f t="shared" si="2"/>
        <v>0</v>
      </c>
      <c r="AB40" s="229"/>
      <c r="AC40" s="236"/>
      <c r="AD40" s="237">
        <v>0</v>
      </c>
      <c r="AE40" s="238">
        <v>0</v>
      </c>
      <c r="AF40" s="220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</row>
    <row r="41" spans="1:183" s="5" customFormat="1" ht="60" customHeight="1" x14ac:dyDescent="0.25">
      <c r="A41" s="221">
        <f t="shared" si="4"/>
        <v>36</v>
      </c>
      <c r="B41" s="151"/>
      <c r="C41" s="222"/>
      <c r="D41" s="222"/>
      <c r="E41" s="223"/>
      <c r="F41" s="224"/>
      <c r="G41" s="223"/>
      <c r="H41" s="225"/>
      <c r="I41" s="226"/>
      <c r="J41" s="227"/>
      <c r="K41" s="226"/>
      <c r="L41" s="228"/>
      <c r="M41" s="229"/>
      <c r="N41" s="230"/>
      <c r="O41" s="230"/>
      <c r="P41" s="231">
        <f t="shared" si="3"/>
        <v>0</v>
      </c>
      <c r="Q41" s="232"/>
      <c r="R41" s="224"/>
      <c r="S41" s="233"/>
      <c r="T41" s="234"/>
      <c r="U41" s="230"/>
      <c r="V41" s="232"/>
      <c r="W41" s="234"/>
      <c r="X41" s="232"/>
      <c r="Y41" s="230"/>
      <c r="Z41" s="230"/>
      <c r="AA41" s="235">
        <f t="shared" si="2"/>
        <v>0</v>
      </c>
      <c r="AB41" s="229"/>
      <c r="AC41" s="236"/>
      <c r="AD41" s="237">
        <v>0</v>
      </c>
      <c r="AE41" s="238">
        <v>0</v>
      </c>
      <c r="AF41" s="220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</row>
    <row r="42" spans="1:183" s="5" customFormat="1" ht="60" customHeight="1" x14ac:dyDescent="0.25">
      <c r="A42" s="221">
        <f t="shared" si="4"/>
        <v>37</v>
      </c>
      <c r="B42" s="151"/>
      <c r="C42" s="222"/>
      <c r="D42" s="222"/>
      <c r="E42" s="223"/>
      <c r="F42" s="224"/>
      <c r="G42" s="223"/>
      <c r="H42" s="225"/>
      <c r="I42" s="226"/>
      <c r="J42" s="227"/>
      <c r="K42" s="226"/>
      <c r="L42" s="228"/>
      <c r="M42" s="229"/>
      <c r="N42" s="230"/>
      <c r="O42" s="230"/>
      <c r="P42" s="231">
        <f t="shared" si="3"/>
        <v>0</v>
      </c>
      <c r="Q42" s="232"/>
      <c r="R42" s="224"/>
      <c r="S42" s="233"/>
      <c r="T42" s="234"/>
      <c r="U42" s="230"/>
      <c r="V42" s="232"/>
      <c r="W42" s="234"/>
      <c r="X42" s="232"/>
      <c r="Y42" s="230"/>
      <c r="Z42" s="230"/>
      <c r="AA42" s="235">
        <f t="shared" si="2"/>
        <v>0</v>
      </c>
      <c r="AB42" s="229"/>
      <c r="AC42" s="236"/>
      <c r="AD42" s="237">
        <v>0</v>
      </c>
      <c r="AE42" s="238">
        <v>0</v>
      </c>
      <c r="AF42" s="220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</row>
    <row r="43" spans="1:183" s="5" customFormat="1" ht="60" customHeight="1" x14ac:dyDescent="0.25">
      <c r="A43" s="221">
        <f t="shared" si="4"/>
        <v>38</v>
      </c>
      <c r="B43" s="151"/>
      <c r="C43" s="222"/>
      <c r="D43" s="222"/>
      <c r="E43" s="223"/>
      <c r="F43" s="224"/>
      <c r="G43" s="223"/>
      <c r="H43" s="225"/>
      <c r="I43" s="226"/>
      <c r="J43" s="227"/>
      <c r="K43" s="226"/>
      <c r="L43" s="228"/>
      <c r="M43" s="229"/>
      <c r="N43" s="230"/>
      <c r="O43" s="230"/>
      <c r="P43" s="231">
        <f t="shared" si="3"/>
        <v>0</v>
      </c>
      <c r="Q43" s="232"/>
      <c r="R43" s="224"/>
      <c r="S43" s="233"/>
      <c r="T43" s="234"/>
      <c r="U43" s="230"/>
      <c r="V43" s="232"/>
      <c r="W43" s="234"/>
      <c r="X43" s="232"/>
      <c r="Y43" s="230"/>
      <c r="Z43" s="230"/>
      <c r="AA43" s="235">
        <f t="shared" si="2"/>
        <v>0</v>
      </c>
      <c r="AB43" s="229"/>
      <c r="AC43" s="236"/>
      <c r="AD43" s="237">
        <v>0</v>
      </c>
      <c r="AE43" s="238">
        <v>0</v>
      </c>
      <c r="AF43" s="220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</row>
    <row r="44" spans="1:183" s="5" customFormat="1" ht="60" customHeight="1" x14ac:dyDescent="0.25">
      <c r="A44" s="221">
        <f t="shared" si="4"/>
        <v>39</v>
      </c>
      <c r="B44" s="151"/>
      <c r="C44" s="222"/>
      <c r="D44" s="222"/>
      <c r="E44" s="223"/>
      <c r="F44" s="224"/>
      <c r="G44" s="223"/>
      <c r="H44" s="225"/>
      <c r="I44" s="226"/>
      <c r="J44" s="227"/>
      <c r="K44" s="226"/>
      <c r="L44" s="228"/>
      <c r="M44" s="229"/>
      <c r="N44" s="230"/>
      <c r="O44" s="230"/>
      <c r="P44" s="231">
        <f t="shared" si="3"/>
        <v>0</v>
      </c>
      <c r="Q44" s="232"/>
      <c r="R44" s="224"/>
      <c r="S44" s="233"/>
      <c r="T44" s="234"/>
      <c r="U44" s="230"/>
      <c r="V44" s="232"/>
      <c r="W44" s="234"/>
      <c r="X44" s="232"/>
      <c r="Y44" s="230"/>
      <c r="Z44" s="230"/>
      <c r="AA44" s="235">
        <f t="shared" si="2"/>
        <v>0</v>
      </c>
      <c r="AB44" s="229"/>
      <c r="AC44" s="236"/>
      <c r="AD44" s="237">
        <v>0</v>
      </c>
      <c r="AE44" s="238">
        <v>0</v>
      </c>
      <c r="AF44" s="220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</row>
    <row r="45" spans="1:183" s="5" customFormat="1" ht="60" customHeight="1" x14ac:dyDescent="0.25">
      <c r="A45" s="221">
        <f t="shared" si="4"/>
        <v>40</v>
      </c>
      <c r="B45" s="151"/>
      <c r="C45" s="222"/>
      <c r="D45" s="222"/>
      <c r="E45" s="223"/>
      <c r="F45" s="224"/>
      <c r="G45" s="223"/>
      <c r="H45" s="225"/>
      <c r="I45" s="226"/>
      <c r="J45" s="227"/>
      <c r="K45" s="226"/>
      <c r="L45" s="228"/>
      <c r="M45" s="229"/>
      <c r="N45" s="230"/>
      <c r="O45" s="230"/>
      <c r="P45" s="231">
        <f t="shared" si="3"/>
        <v>0</v>
      </c>
      <c r="Q45" s="232"/>
      <c r="R45" s="224"/>
      <c r="S45" s="233"/>
      <c r="T45" s="234"/>
      <c r="U45" s="230"/>
      <c r="V45" s="232"/>
      <c r="W45" s="234"/>
      <c r="X45" s="232"/>
      <c r="Y45" s="230"/>
      <c r="Z45" s="230"/>
      <c r="AA45" s="235">
        <f t="shared" si="2"/>
        <v>0</v>
      </c>
      <c r="AB45" s="229"/>
      <c r="AC45" s="236"/>
      <c r="AD45" s="237">
        <v>0</v>
      </c>
      <c r="AE45" s="238">
        <v>0</v>
      </c>
      <c r="AF45" s="220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</row>
    <row r="46" spans="1:183" s="5" customFormat="1" ht="60" customHeight="1" x14ac:dyDescent="0.25">
      <c r="A46" s="221">
        <f t="shared" si="4"/>
        <v>41</v>
      </c>
      <c r="B46" s="151"/>
      <c r="C46" s="222"/>
      <c r="D46" s="222"/>
      <c r="E46" s="223"/>
      <c r="F46" s="224"/>
      <c r="G46" s="223"/>
      <c r="H46" s="225"/>
      <c r="I46" s="226"/>
      <c r="J46" s="227"/>
      <c r="K46" s="226"/>
      <c r="L46" s="228"/>
      <c r="M46" s="229"/>
      <c r="N46" s="230"/>
      <c r="O46" s="230"/>
      <c r="P46" s="231">
        <f t="shared" si="3"/>
        <v>0</v>
      </c>
      <c r="Q46" s="232"/>
      <c r="R46" s="224"/>
      <c r="S46" s="233"/>
      <c r="T46" s="234"/>
      <c r="U46" s="230"/>
      <c r="V46" s="232"/>
      <c r="W46" s="234"/>
      <c r="X46" s="232"/>
      <c r="Y46" s="230"/>
      <c r="Z46" s="230"/>
      <c r="AA46" s="235">
        <f t="shared" si="2"/>
        <v>0</v>
      </c>
      <c r="AB46" s="229"/>
      <c r="AC46" s="236"/>
      <c r="AD46" s="237">
        <v>0</v>
      </c>
      <c r="AE46" s="238">
        <v>0</v>
      </c>
      <c r="AF46" s="220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</row>
    <row r="47" spans="1:183" s="5" customFormat="1" ht="60" customHeight="1" x14ac:dyDescent="0.25">
      <c r="A47" s="221">
        <f t="shared" si="4"/>
        <v>42</v>
      </c>
      <c r="B47" s="151"/>
      <c r="C47" s="222"/>
      <c r="D47" s="222"/>
      <c r="E47" s="223"/>
      <c r="F47" s="224"/>
      <c r="G47" s="223"/>
      <c r="H47" s="225"/>
      <c r="I47" s="226"/>
      <c r="J47" s="227"/>
      <c r="K47" s="226"/>
      <c r="L47" s="228"/>
      <c r="M47" s="229"/>
      <c r="N47" s="230"/>
      <c r="O47" s="230"/>
      <c r="P47" s="231">
        <f t="shared" si="3"/>
        <v>0</v>
      </c>
      <c r="Q47" s="232"/>
      <c r="R47" s="224"/>
      <c r="S47" s="233"/>
      <c r="T47" s="234"/>
      <c r="U47" s="230"/>
      <c r="V47" s="232"/>
      <c r="W47" s="234"/>
      <c r="X47" s="232"/>
      <c r="Y47" s="230"/>
      <c r="Z47" s="230"/>
      <c r="AA47" s="235">
        <f t="shared" si="2"/>
        <v>0</v>
      </c>
      <c r="AB47" s="229"/>
      <c r="AC47" s="236"/>
      <c r="AD47" s="237">
        <v>0</v>
      </c>
      <c r="AE47" s="238">
        <v>0</v>
      </c>
      <c r="AF47" s="220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</row>
    <row r="48" spans="1:183" s="5" customFormat="1" ht="60" customHeight="1" x14ac:dyDescent="0.25">
      <c r="A48" s="221">
        <f t="shared" si="4"/>
        <v>43</v>
      </c>
      <c r="B48" s="151"/>
      <c r="C48" s="222"/>
      <c r="D48" s="222"/>
      <c r="E48" s="223"/>
      <c r="F48" s="224"/>
      <c r="G48" s="223"/>
      <c r="H48" s="225"/>
      <c r="I48" s="226"/>
      <c r="J48" s="227"/>
      <c r="K48" s="226"/>
      <c r="L48" s="228"/>
      <c r="M48" s="229"/>
      <c r="N48" s="230"/>
      <c r="O48" s="230"/>
      <c r="P48" s="231">
        <f t="shared" si="3"/>
        <v>0</v>
      </c>
      <c r="Q48" s="232"/>
      <c r="R48" s="224"/>
      <c r="S48" s="233"/>
      <c r="T48" s="234"/>
      <c r="U48" s="230"/>
      <c r="V48" s="232"/>
      <c r="W48" s="234"/>
      <c r="X48" s="232"/>
      <c r="Y48" s="230"/>
      <c r="Z48" s="230"/>
      <c r="AA48" s="235">
        <f t="shared" si="2"/>
        <v>0</v>
      </c>
      <c r="AB48" s="229"/>
      <c r="AC48" s="236"/>
      <c r="AD48" s="237">
        <v>0</v>
      </c>
      <c r="AE48" s="238">
        <v>0</v>
      </c>
      <c r="AF48" s="220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</row>
    <row r="49" spans="1:183" s="5" customFormat="1" ht="60" customHeight="1" x14ac:dyDescent="0.25">
      <c r="A49" s="221">
        <f t="shared" si="4"/>
        <v>44</v>
      </c>
      <c r="B49" s="151"/>
      <c r="C49" s="222"/>
      <c r="D49" s="222"/>
      <c r="E49" s="223"/>
      <c r="F49" s="224"/>
      <c r="G49" s="223"/>
      <c r="H49" s="225"/>
      <c r="I49" s="226"/>
      <c r="J49" s="227"/>
      <c r="K49" s="226"/>
      <c r="L49" s="228"/>
      <c r="M49" s="229"/>
      <c r="N49" s="230"/>
      <c r="O49" s="230"/>
      <c r="P49" s="231">
        <f t="shared" si="3"/>
        <v>0</v>
      </c>
      <c r="Q49" s="232"/>
      <c r="R49" s="224"/>
      <c r="S49" s="233"/>
      <c r="T49" s="234"/>
      <c r="U49" s="230"/>
      <c r="V49" s="232"/>
      <c r="W49" s="234"/>
      <c r="X49" s="232"/>
      <c r="Y49" s="230"/>
      <c r="Z49" s="230"/>
      <c r="AA49" s="235">
        <f t="shared" si="2"/>
        <v>0</v>
      </c>
      <c r="AB49" s="229"/>
      <c r="AC49" s="236"/>
      <c r="AD49" s="237">
        <v>0</v>
      </c>
      <c r="AE49" s="238">
        <v>0</v>
      </c>
      <c r="AF49" s="220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</row>
    <row r="50" spans="1:183" s="5" customFormat="1" ht="60" customHeight="1" x14ac:dyDescent="0.25">
      <c r="A50" s="221">
        <f t="shared" si="4"/>
        <v>45</v>
      </c>
      <c r="B50" s="151"/>
      <c r="C50" s="222"/>
      <c r="D50" s="222"/>
      <c r="E50" s="223"/>
      <c r="F50" s="224"/>
      <c r="G50" s="223"/>
      <c r="H50" s="225"/>
      <c r="I50" s="226"/>
      <c r="J50" s="227"/>
      <c r="K50" s="226"/>
      <c r="L50" s="228"/>
      <c r="M50" s="229"/>
      <c r="N50" s="230"/>
      <c r="O50" s="230"/>
      <c r="P50" s="231">
        <f t="shared" si="3"/>
        <v>0</v>
      </c>
      <c r="Q50" s="232"/>
      <c r="R50" s="224"/>
      <c r="S50" s="233"/>
      <c r="T50" s="234"/>
      <c r="U50" s="230"/>
      <c r="V50" s="232"/>
      <c r="W50" s="234"/>
      <c r="X50" s="232"/>
      <c r="Y50" s="230"/>
      <c r="Z50" s="230"/>
      <c r="AA50" s="235">
        <f t="shared" si="2"/>
        <v>0</v>
      </c>
      <c r="AB50" s="229"/>
      <c r="AC50" s="236"/>
      <c r="AD50" s="237">
        <v>0</v>
      </c>
      <c r="AE50" s="238">
        <v>0</v>
      </c>
      <c r="AF50" s="220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</row>
    <row r="51" spans="1:183" s="5" customFormat="1" ht="60" customHeight="1" x14ac:dyDescent="0.25">
      <c r="A51" s="221">
        <f t="shared" si="4"/>
        <v>46</v>
      </c>
      <c r="B51" s="151"/>
      <c r="C51" s="222"/>
      <c r="D51" s="222"/>
      <c r="E51" s="223"/>
      <c r="F51" s="224"/>
      <c r="G51" s="223"/>
      <c r="H51" s="225"/>
      <c r="I51" s="226"/>
      <c r="J51" s="227"/>
      <c r="K51" s="226"/>
      <c r="L51" s="228"/>
      <c r="M51" s="229"/>
      <c r="N51" s="230"/>
      <c r="O51" s="230"/>
      <c r="P51" s="231">
        <f t="shared" si="3"/>
        <v>0</v>
      </c>
      <c r="Q51" s="232"/>
      <c r="R51" s="224"/>
      <c r="S51" s="233"/>
      <c r="T51" s="234"/>
      <c r="U51" s="230"/>
      <c r="V51" s="232"/>
      <c r="W51" s="234"/>
      <c r="X51" s="232"/>
      <c r="Y51" s="230"/>
      <c r="Z51" s="230"/>
      <c r="AA51" s="235">
        <f t="shared" si="2"/>
        <v>0</v>
      </c>
      <c r="AB51" s="229"/>
      <c r="AC51" s="236"/>
      <c r="AD51" s="237">
        <v>0</v>
      </c>
      <c r="AE51" s="238">
        <v>0</v>
      </c>
      <c r="AF51" s="220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</row>
    <row r="52" spans="1:183" s="5" customFormat="1" ht="60" customHeight="1" x14ac:dyDescent="0.25">
      <c r="A52" s="221">
        <f t="shared" si="4"/>
        <v>47</v>
      </c>
      <c r="B52" s="151"/>
      <c r="C52" s="222"/>
      <c r="D52" s="222"/>
      <c r="E52" s="223"/>
      <c r="F52" s="224"/>
      <c r="G52" s="223"/>
      <c r="H52" s="225"/>
      <c r="I52" s="226"/>
      <c r="J52" s="227"/>
      <c r="K52" s="226"/>
      <c r="L52" s="228"/>
      <c r="M52" s="229"/>
      <c r="N52" s="230"/>
      <c r="O52" s="230"/>
      <c r="P52" s="231">
        <f t="shared" si="3"/>
        <v>0</v>
      </c>
      <c r="Q52" s="232"/>
      <c r="R52" s="224"/>
      <c r="S52" s="233"/>
      <c r="T52" s="234"/>
      <c r="U52" s="230"/>
      <c r="V52" s="232"/>
      <c r="W52" s="234"/>
      <c r="X52" s="232"/>
      <c r="Y52" s="230"/>
      <c r="Z52" s="230"/>
      <c r="AA52" s="235">
        <f t="shared" si="2"/>
        <v>0</v>
      </c>
      <c r="AB52" s="229"/>
      <c r="AC52" s="236"/>
      <c r="AD52" s="237">
        <v>0</v>
      </c>
      <c r="AE52" s="238">
        <v>0</v>
      </c>
      <c r="AF52" s="220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</row>
    <row r="53" spans="1:183" s="5" customFormat="1" ht="60" customHeight="1" x14ac:dyDescent="0.25">
      <c r="A53" s="221">
        <f t="shared" si="4"/>
        <v>48</v>
      </c>
      <c r="B53" s="151"/>
      <c r="C53" s="222"/>
      <c r="D53" s="222"/>
      <c r="E53" s="223"/>
      <c r="F53" s="224"/>
      <c r="G53" s="223"/>
      <c r="H53" s="225"/>
      <c r="I53" s="226"/>
      <c r="J53" s="227"/>
      <c r="K53" s="226"/>
      <c r="L53" s="228"/>
      <c r="M53" s="229"/>
      <c r="N53" s="230"/>
      <c r="O53" s="230"/>
      <c r="P53" s="231">
        <f t="shared" si="3"/>
        <v>0</v>
      </c>
      <c r="Q53" s="232"/>
      <c r="R53" s="224"/>
      <c r="S53" s="233"/>
      <c r="T53" s="234"/>
      <c r="U53" s="230"/>
      <c r="V53" s="232"/>
      <c r="W53" s="234"/>
      <c r="X53" s="232"/>
      <c r="Y53" s="230"/>
      <c r="Z53" s="230"/>
      <c r="AA53" s="235">
        <f t="shared" si="2"/>
        <v>0</v>
      </c>
      <c r="AB53" s="229"/>
      <c r="AC53" s="236"/>
      <c r="AD53" s="237">
        <v>0</v>
      </c>
      <c r="AE53" s="238">
        <v>0</v>
      </c>
      <c r="AF53" s="220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</row>
    <row r="54" spans="1:183" s="5" customFormat="1" ht="60" customHeight="1" x14ac:dyDescent="0.25">
      <c r="A54" s="221">
        <f t="shared" si="4"/>
        <v>49</v>
      </c>
      <c r="B54" s="151"/>
      <c r="C54" s="222"/>
      <c r="D54" s="222"/>
      <c r="E54" s="223"/>
      <c r="F54" s="224"/>
      <c r="G54" s="223"/>
      <c r="H54" s="225"/>
      <c r="I54" s="226"/>
      <c r="J54" s="227"/>
      <c r="K54" s="226"/>
      <c r="L54" s="228"/>
      <c r="M54" s="229"/>
      <c r="N54" s="230"/>
      <c r="O54" s="230"/>
      <c r="P54" s="231">
        <f t="shared" si="3"/>
        <v>0</v>
      </c>
      <c r="Q54" s="232"/>
      <c r="R54" s="224"/>
      <c r="S54" s="233"/>
      <c r="T54" s="234"/>
      <c r="U54" s="230"/>
      <c r="V54" s="232"/>
      <c r="W54" s="234"/>
      <c r="X54" s="232"/>
      <c r="Y54" s="230"/>
      <c r="Z54" s="230"/>
      <c r="AA54" s="235">
        <f t="shared" si="2"/>
        <v>0</v>
      </c>
      <c r="AB54" s="229"/>
      <c r="AC54" s="236"/>
      <c r="AD54" s="237">
        <v>0</v>
      </c>
      <c r="AE54" s="238">
        <v>0</v>
      </c>
      <c r="AF54" s="220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</row>
    <row r="55" spans="1:183" s="5" customFormat="1" ht="60" customHeight="1" x14ac:dyDescent="0.25">
      <c r="A55" s="221">
        <f t="shared" si="4"/>
        <v>50</v>
      </c>
      <c r="B55" s="151"/>
      <c r="C55" s="222"/>
      <c r="D55" s="222"/>
      <c r="E55" s="223"/>
      <c r="F55" s="224"/>
      <c r="G55" s="223"/>
      <c r="H55" s="225"/>
      <c r="I55" s="226"/>
      <c r="J55" s="227"/>
      <c r="K55" s="226"/>
      <c r="L55" s="228"/>
      <c r="M55" s="229"/>
      <c r="N55" s="230"/>
      <c r="O55" s="230"/>
      <c r="P55" s="231">
        <f t="shared" si="3"/>
        <v>0</v>
      </c>
      <c r="Q55" s="232"/>
      <c r="R55" s="224"/>
      <c r="S55" s="233"/>
      <c r="T55" s="234"/>
      <c r="U55" s="230"/>
      <c r="V55" s="232"/>
      <c r="W55" s="234"/>
      <c r="X55" s="232"/>
      <c r="Y55" s="230"/>
      <c r="Z55" s="230"/>
      <c r="AA55" s="235">
        <f t="shared" si="2"/>
        <v>0</v>
      </c>
      <c r="AB55" s="229"/>
      <c r="AC55" s="236"/>
      <c r="AD55" s="237">
        <v>0</v>
      </c>
      <c r="AE55" s="238">
        <v>0</v>
      </c>
      <c r="AF55" s="220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</row>
    <row r="56" spans="1:183" s="5" customFormat="1" ht="60" customHeight="1" x14ac:dyDescent="0.25">
      <c r="A56" s="221">
        <f t="shared" si="4"/>
        <v>51</v>
      </c>
      <c r="B56" s="151"/>
      <c r="C56" s="222"/>
      <c r="D56" s="222"/>
      <c r="E56" s="223"/>
      <c r="F56" s="224"/>
      <c r="G56" s="223"/>
      <c r="H56" s="225"/>
      <c r="I56" s="226"/>
      <c r="J56" s="227"/>
      <c r="K56" s="226"/>
      <c r="L56" s="228"/>
      <c r="M56" s="229"/>
      <c r="N56" s="230"/>
      <c r="O56" s="230"/>
      <c r="P56" s="231">
        <f t="shared" si="3"/>
        <v>0</v>
      </c>
      <c r="Q56" s="232"/>
      <c r="R56" s="224"/>
      <c r="S56" s="233"/>
      <c r="T56" s="234"/>
      <c r="U56" s="230"/>
      <c r="V56" s="232"/>
      <c r="W56" s="234"/>
      <c r="X56" s="232"/>
      <c r="Y56" s="230"/>
      <c r="Z56" s="230"/>
      <c r="AA56" s="235">
        <f t="shared" si="2"/>
        <v>0</v>
      </c>
      <c r="AB56" s="229"/>
      <c r="AC56" s="236"/>
      <c r="AD56" s="237">
        <v>0</v>
      </c>
      <c r="AE56" s="238">
        <v>0</v>
      </c>
      <c r="AF56" s="220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</row>
    <row r="57" spans="1:183" s="5" customFormat="1" ht="60" customHeight="1" x14ac:dyDescent="0.25">
      <c r="A57" s="221">
        <f t="shared" si="4"/>
        <v>52</v>
      </c>
      <c r="B57" s="151"/>
      <c r="C57" s="222"/>
      <c r="D57" s="222"/>
      <c r="E57" s="223"/>
      <c r="F57" s="224"/>
      <c r="G57" s="223"/>
      <c r="H57" s="225"/>
      <c r="I57" s="226"/>
      <c r="J57" s="227"/>
      <c r="K57" s="226"/>
      <c r="L57" s="228"/>
      <c r="M57" s="229"/>
      <c r="N57" s="230"/>
      <c r="O57" s="230"/>
      <c r="P57" s="231">
        <f t="shared" si="3"/>
        <v>0</v>
      </c>
      <c r="Q57" s="232"/>
      <c r="R57" s="224"/>
      <c r="S57" s="233"/>
      <c r="T57" s="234"/>
      <c r="U57" s="230"/>
      <c r="V57" s="232"/>
      <c r="W57" s="234"/>
      <c r="X57" s="232"/>
      <c r="Y57" s="230"/>
      <c r="Z57" s="230"/>
      <c r="AA57" s="235">
        <f t="shared" si="2"/>
        <v>0</v>
      </c>
      <c r="AB57" s="229"/>
      <c r="AC57" s="236"/>
      <c r="AD57" s="237">
        <v>0</v>
      </c>
      <c r="AE57" s="238">
        <v>0</v>
      </c>
      <c r="AF57" s="220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</row>
    <row r="58" spans="1:183" s="5" customFormat="1" ht="60" customHeight="1" x14ac:dyDescent="0.25">
      <c r="A58" s="221">
        <f t="shared" si="4"/>
        <v>53</v>
      </c>
      <c r="B58" s="151"/>
      <c r="C58" s="222"/>
      <c r="D58" s="222"/>
      <c r="E58" s="223"/>
      <c r="F58" s="224"/>
      <c r="G58" s="223"/>
      <c r="H58" s="225"/>
      <c r="I58" s="226"/>
      <c r="J58" s="227"/>
      <c r="K58" s="226"/>
      <c r="L58" s="228"/>
      <c r="M58" s="229"/>
      <c r="N58" s="230"/>
      <c r="O58" s="230"/>
      <c r="P58" s="231">
        <f t="shared" si="3"/>
        <v>0</v>
      </c>
      <c r="Q58" s="232"/>
      <c r="R58" s="224"/>
      <c r="S58" s="233"/>
      <c r="T58" s="234"/>
      <c r="U58" s="230"/>
      <c r="V58" s="232"/>
      <c r="W58" s="234"/>
      <c r="X58" s="232"/>
      <c r="Y58" s="230"/>
      <c r="Z58" s="230"/>
      <c r="AA58" s="235">
        <f t="shared" si="2"/>
        <v>0</v>
      </c>
      <c r="AB58" s="229"/>
      <c r="AC58" s="236"/>
      <c r="AD58" s="237">
        <v>0</v>
      </c>
      <c r="AE58" s="238">
        <v>0</v>
      </c>
      <c r="AF58" s="220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</row>
    <row r="59" spans="1:183" s="5" customFormat="1" ht="60" customHeight="1" x14ac:dyDescent="0.25">
      <c r="A59" s="221">
        <f t="shared" si="4"/>
        <v>54</v>
      </c>
      <c r="B59" s="151"/>
      <c r="C59" s="222"/>
      <c r="D59" s="222"/>
      <c r="E59" s="223"/>
      <c r="F59" s="224"/>
      <c r="G59" s="223"/>
      <c r="H59" s="225"/>
      <c r="I59" s="226"/>
      <c r="J59" s="227"/>
      <c r="K59" s="226"/>
      <c r="L59" s="228"/>
      <c r="M59" s="229"/>
      <c r="N59" s="230"/>
      <c r="O59" s="230"/>
      <c r="P59" s="231">
        <f t="shared" si="3"/>
        <v>0</v>
      </c>
      <c r="Q59" s="232"/>
      <c r="R59" s="224"/>
      <c r="S59" s="233"/>
      <c r="T59" s="234"/>
      <c r="U59" s="230"/>
      <c r="V59" s="232"/>
      <c r="W59" s="234"/>
      <c r="X59" s="232"/>
      <c r="Y59" s="230"/>
      <c r="Z59" s="230"/>
      <c r="AA59" s="235">
        <f t="shared" si="2"/>
        <v>0</v>
      </c>
      <c r="AB59" s="229"/>
      <c r="AC59" s="236"/>
      <c r="AD59" s="237">
        <v>0</v>
      </c>
      <c r="AE59" s="238">
        <v>0</v>
      </c>
      <c r="AF59" s="220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</row>
    <row r="60" spans="1:183" s="5" customFormat="1" ht="60" customHeight="1" x14ac:dyDescent="0.25">
      <c r="A60" s="221">
        <f t="shared" si="4"/>
        <v>55</v>
      </c>
      <c r="B60" s="151"/>
      <c r="C60" s="222"/>
      <c r="D60" s="222"/>
      <c r="E60" s="223"/>
      <c r="F60" s="224"/>
      <c r="G60" s="223"/>
      <c r="H60" s="225"/>
      <c r="I60" s="226"/>
      <c r="J60" s="227"/>
      <c r="K60" s="226"/>
      <c r="L60" s="228"/>
      <c r="M60" s="229"/>
      <c r="N60" s="230"/>
      <c r="O60" s="230"/>
      <c r="P60" s="231">
        <f t="shared" si="3"/>
        <v>0</v>
      </c>
      <c r="Q60" s="232"/>
      <c r="R60" s="224"/>
      <c r="S60" s="233"/>
      <c r="T60" s="234"/>
      <c r="U60" s="230"/>
      <c r="V60" s="232"/>
      <c r="W60" s="234"/>
      <c r="X60" s="232"/>
      <c r="Y60" s="230"/>
      <c r="Z60" s="230"/>
      <c r="AA60" s="235">
        <f t="shared" si="2"/>
        <v>0</v>
      </c>
      <c r="AB60" s="229"/>
      <c r="AC60" s="236"/>
      <c r="AD60" s="237">
        <v>0</v>
      </c>
      <c r="AE60" s="238">
        <v>0</v>
      </c>
      <c r="AF60" s="220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</row>
    <row r="61" spans="1:183" s="5" customFormat="1" ht="60" customHeight="1" x14ac:dyDescent="0.25">
      <c r="A61" s="221">
        <f t="shared" si="4"/>
        <v>56</v>
      </c>
      <c r="B61" s="151"/>
      <c r="C61" s="222"/>
      <c r="D61" s="222"/>
      <c r="E61" s="223"/>
      <c r="F61" s="224"/>
      <c r="G61" s="223"/>
      <c r="H61" s="225"/>
      <c r="I61" s="226"/>
      <c r="J61" s="227"/>
      <c r="K61" s="226"/>
      <c r="L61" s="228"/>
      <c r="M61" s="229"/>
      <c r="N61" s="230"/>
      <c r="O61" s="230"/>
      <c r="P61" s="231">
        <f t="shared" si="3"/>
        <v>0</v>
      </c>
      <c r="Q61" s="232"/>
      <c r="R61" s="224"/>
      <c r="S61" s="233"/>
      <c r="T61" s="234"/>
      <c r="U61" s="230"/>
      <c r="V61" s="232"/>
      <c r="W61" s="234"/>
      <c r="X61" s="232"/>
      <c r="Y61" s="230"/>
      <c r="Z61" s="230"/>
      <c r="AA61" s="235">
        <f t="shared" si="2"/>
        <v>0</v>
      </c>
      <c r="AB61" s="229"/>
      <c r="AC61" s="236"/>
      <c r="AD61" s="237">
        <v>0</v>
      </c>
      <c r="AE61" s="238">
        <v>0</v>
      </c>
      <c r="AF61" s="220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</row>
    <row r="62" spans="1:183" s="5" customFormat="1" ht="60" customHeight="1" x14ac:dyDescent="0.25">
      <c r="A62" s="221">
        <f t="shared" si="4"/>
        <v>57</v>
      </c>
      <c r="B62" s="151"/>
      <c r="C62" s="222"/>
      <c r="D62" s="222"/>
      <c r="E62" s="223"/>
      <c r="F62" s="224"/>
      <c r="G62" s="223"/>
      <c r="H62" s="225"/>
      <c r="I62" s="226"/>
      <c r="J62" s="227"/>
      <c r="K62" s="226"/>
      <c r="L62" s="228"/>
      <c r="M62" s="229"/>
      <c r="N62" s="230"/>
      <c r="O62" s="230"/>
      <c r="P62" s="231">
        <f t="shared" si="3"/>
        <v>0</v>
      </c>
      <c r="Q62" s="232"/>
      <c r="R62" s="224"/>
      <c r="S62" s="233"/>
      <c r="T62" s="234"/>
      <c r="U62" s="230"/>
      <c r="V62" s="232"/>
      <c r="W62" s="234"/>
      <c r="X62" s="232"/>
      <c r="Y62" s="230"/>
      <c r="Z62" s="230"/>
      <c r="AA62" s="235">
        <f t="shared" si="2"/>
        <v>0</v>
      </c>
      <c r="AB62" s="229"/>
      <c r="AC62" s="236"/>
      <c r="AD62" s="237">
        <v>0</v>
      </c>
      <c r="AE62" s="238">
        <v>0</v>
      </c>
      <c r="AF62" s="220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</row>
    <row r="63" spans="1:183" s="5" customFormat="1" ht="60" customHeight="1" x14ac:dyDescent="0.25">
      <c r="A63" s="221">
        <f t="shared" si="4"/>
        <v>58</v>
      </c>
      <c r="B63" s="151"/>
      <c r="C63" s="222"/>
      <c r="D63" s="222"/>
      <c r="E63" s="223"/>
      <c r="F63" s="224"/>
      <c r="G63" s="223"/>
      <c r="H63" s="225"/>
      <c r="I63" s="226"/>
      <c r="J63" s="227"/>
      <c r="K63" s="226"/>
      <c r="L63" s="228"/>
      <c r="M63" s="229"/>
      <c r="N63" s="230"/>
      <c r="O63" s="230"/>
      <c r="P63" s="231">
        <f t="shared" si="3"/>
        <v>0</v>
      </c>
      <c r="Q63" s="232"/>
      <c r="R63" s="224"/>
      <c r="S63" s="233"/>
      <c r="T63" s="234"/>
      <c r="U63" s="230"/>
      <c r="V63" s="232"/>
      <c r="W63" s="234"/>
      <c r="X63" s="232"/>
      <c r="Y63" s="230"/>
      <c r="Z63" s="230"/>
      <c r="AA63" s="235">
        <f t="shared" si="2"/>
        <v>0</v>
      </c>
      <c r="AB63" s="229"/>
      <c r="AC63" s="236"/>
      <c r="AD63" s="237">
        <v>0</v>
      </c>
      <c r="AE63" s="238">
        <v>0</v>
      </c>
      <c r="AF63" s="220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</row>
    <row r="64" spans="1:183" s="5" customFormat="1" ht="60" customHeight="1" x14ac:dyDescent="0.25">
      <c r="A64" s="221">
        <f t="shared" si="4"/>
        <v>59</v>
      </c>
      <c r="B64" s="151"/>
      <c r="C64" s="222"/>
      <c r="D64" s="222"/>
      <c r="E64" s="223"/>
      <c r="F64" s="224"/>
      <c r="G64" s="223"/>
      <c r="H64" s="225"/>
      <c r="I64" s="226"/>
      <c r="J64" s="227"/>
      <c r="K64" s="226"/>
      <c r="L64" s="228"/>
      <c r="M64" s="229"/>
      <c r="N64" s="230"/>
      <c r="O64" s="230"/>
      <c r="P64" s="231">
        <f t="shared" si="3"/>
        <v>0</v>
      </c>
      <c r="Q64" s="232"/>
      <c r="R64" s="224"/>
      <c r="S64" s="233"/>
      <c r="T64" s="234"/>
      <c r="U64" s="230"/>
      <c r="V64" s="232"/>
      <c r="W64" s="234"/>
      <c r="X64" s="232"/>
      <c r="Y64" s="230"/>
      <c r="Z64" s="230"/>
      <c r="AA64" s="235">
        <f t="shared" si="2"/>
        <v>0</v>
      </c>
      <c r="AB64" s="229"/>
      <c r="AC64" s="236"/>
      <c r="AD64" s="237">
        <v>0</v>
      </c>
      <c r="AE64" s="238">
        <v>0</v>
      </c>
      <c r="AF64" s="220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</row>
    <row r="65" spans="1:183" s="5" customFormat="1" ht="60" customHeight="1" x14ac:dyDescent="0.25">
      <c r="A65" s="221">
        <f t="shared" si="4"/>
        <v>60</v>
      </c>
      <c r="B65" s="151"/>
      <c r="C65" s="222"/>
      <c r="D65" s="222"/>
      <c r="E65" s="223"/>
      <c r="F65" s="224"/>
      <c r="G65" s="223"/>
      <c r="H65" s="225"/>
      <c r="I65" s="226"/>
      <c r="J65" s="227"/>
      <c r="K65" s="226"/>
      <c r="L65" s="228"/>
      <c r="M65" s="229"/>
      <c r="N65" s="230"/>
      <c r="O65" s="230"/>
      <c r="P65" s="231">
        <f t="shared" si="3"/>
        <v>0</v>
      </c>
      <c r="Q65" s="232"/>
      <c r="R65" s="224"/>
      <c r="S65" s="233"/>
      <c r="T65" s="234"/>
      <c r="U65" s="230"/>
      <c r="V65" s="232"/>
      <c r="W65" s="234"/>
      <c r="X65" s="232"/>
      <c r="Y65" s="230"/>
      <c r="Z65" s="230"/>
      <c r="AA65" s="235">
        <f t="shared" si="2"/>
        <v>0</v>
      </c>
      <c r="AB65" s="229"/>
      <c r="AC65" s="236"/>
      <c r="AD65" s="237">
        <v>0</v>
      </c>
      <c r="AE65" s="238">
        <v>0</v>
      </c>
      <c r="AF65" s="220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</row>
    <row r="66" spans="1:183" s="5" customFormat="1" ht="60" customHeight="1" x14ac:dyDescent="0.25">
      <c r="A66" s="221">
        <f t="shared" si="4"/>
        <v>61</v>
      </c>
      <c r="B66" s="151"/>
      <c r="C66" s="222"/>
      <c r="D66" s="222"/>
      <c r="E66" s="223"/>
      <c r="F66" s="224"/>
      <c r="G66" s="223"/>
      <c r="H66" s="225"/>
      <c r="I66" s="226"/>
      <c r="J66" s="227"/>
      <c r="K66" s="226"/>
      <c r="L66" s="228"/>
      <c r="M66" s="229"/>
      <c r="N66" s="230"/>
      <c r="O66" s="230"/>
      <c r="P66" s="231">
        <f t="shared" si="3"/>
        <v>0</v>
      </c>
      <c r="Q66" s="232"/>
      <c r="R66" s="224"/>
      <c r="S66" s="233"/>
      <c r="T66" s="234"/>
      <c r="U66" s="230"/>
      <c r="V66" s="232"/>
      <c r="W66" s="234"/>
      <c r="X66" s="232"/>
      <c r="Y66" s="230"/>
      <c r="Z66" s="230"/>
      <c r="AA66" s="235">
        <f t="shared" si="2"/>
        <v>0</v>
      </c>
      <c r="AB66" s="229"/>
      <c r="AC66" s="236"/>
      <c r="AD66" s="237">
        <v>0</v>
      </c>
      <c r="AE66" s="238">
        <v>0</v>
      </c>
      <c r="AF66" s="220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</row>
    <row r="67" spans="1:183" s="5" customFormat="1" ht="60" customHeight="1" x14ac:dyDescent="0.25">
      <c r="A67" s="221">
        <f t="shared" si="4"/>
        <v>62</v>
      </c>
      <c r="B67" s="151"/>
      <c r="C67" s="222"/>
      <c r="D67" s="222"/>
      <c r="E67" s="223"/>
      <c r="F67" s="224"/>
      <c r="G67" s="223"/>
      <c r="H67" s="225"/>
      <c r="I67" s="226"/>
      <c r="J67" s="227"/>
      <c r="K67" s="226"/>
      <c r="L67" s="228"/>
      <c r="M67" s="229"/>
      <c r="N67" s="230"/>
      <c r="O67" s="230"/>
      <c r="P67" s="231">
        <f t="shared" si="3"/>
        <v>0</v>
      </c>
      <c r="Q67" s="232"/>
      <c r="R67" s="224"/>
      <c r="S67" s="233"/>
      <c r="T67" s="234"/>
      <c r="U67" s="230"/>
      <c r="V67" s="232"/>
      <c r="W67" s="234"/>
      <c r="X67" s="232"/>
      <c r="Y67" s="230"/>
      <c r="Z67" s="230"/>
      <c r="AA67" s="235">
        <f t="shared" si="2"/>
        <v>0</v>
      </c>
      <c r="AB67" s="229"/>
      <c r="AC67" s="236"/>
      <c r="AD67" s="237">
        <v>0</v>
      </c>
      <c r="AE67" s="238">
        <v>0</v>
      </c>
      <c r="AF67" s="220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</row>
    <row r="68" spans="1:183" s="5" customFormat="1" ht="60" customHeight="1" x14ac:dyDescent="0.25">
      <c r="A68" s="221">
        <f t="shared" si="4"/>
        <v>63</v>
      </c>
      <c r="B68" s="151"/>
      <c r="C68" s="222"/>
      <c r="D68" s="222"/>
      <c r="E68" s="223"/>
      <c r="F68" s="224"/>
      <c r="G68" s="223"/>
      <c r="H68" s="225"/>
      <c r="I68" s="226"/>
      <c r="J68" s="227"/>
      <c r="K68" s="226"/>
      <c r="L68" s="228"/>
      <c r="M68" s="229"/>
      <c r="N68" s="230"/>
      <c r="O68" s="230"/>
      <c r="P68" s="231">
        <f t="shared" si="3"/>
        <v>0</v>
      </c>
      <c r="Q68" s="232"/>
      <c r="R68" s="224"/>
      <c r="S68" s="233"/>
      <c r="T68" s="234"/>
      <c r="U68" s="230"/>
      <c r="V68" s="232"/>
      <c r="W68" s="234"/>
      <c r="X68" s="232"/>
      <c r="Y68" s="230"/>
      <c r="Z68" s="230"/>
      <c r="AA68" s="235">
        <f t="shared" si="2"/>
        <v>0</v>
      </c>
      <c r="AB68" s="229"/>
      <c r="AC68" s="236"/>
      <c r="AD68" s="237">
        <v>0</v>
      </c>
      <c r="AE68" s="238">
        <v>0</v>
      </c>
      <c r="AF68" s="220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</row>
    <row r="69" spans="1:183" s="5" customFormat="1" ht="60" customHeight="1" x14ac:dyDescent="0.25">
      <c r="A69" s="221">
        <f t="shared" si="4"/>
        <v>64</v>
      </c>
      <c r="B69" s="151"/>
      <c r="C69" s="222"/>
      <c r="D69" s="222"/>
      <c r="E69" s="223"/>
      <c r="F69" s="224"/>
      <c r="G69" s="223"/>
      <c r="H69" s="225"/>
      <c r="I69" s="226"/>
      <c r="J69" s="227"/>
      <c r="K69" s="226"/>
      <c r="L69" s="228"/>
      <c r="M69" s="229"/>
      <c r="N69" s="230"/>
      <c r="O69" s="230"/>
      <c r="P69" s="231">
        <f t="shared" si="3"/>
        <v>0</v>
      </c>
      <c r="Q69" s="232"/>
      <c r="R69" s="224"/>
      <c r="S69" s="233"/>
      <c r="T69" s="234"/>
      <c r="U69" s="230"/>
      <c r="V69" s="232"/>
      <c r="W69" s="234"/>
      <c r="X69" s="232"/>
      <c r="Y69" s="230"/>
      <c r="Z69" s="230"/>
      <c r="AA69" s="235">
        <f t="shared" si="2"/>
        <v>0</v>
      </c>
      <c r="AB69" s="229"/>
      <c r="AC69" s="236"/>
      <c r="AD69" s="237">
        <v>0</v>
      </c>
      <c r="AE69" s="238">
        <v>0</v>
      </c>
      <c r="AF69" s="220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</row>
    <row r="70" spans="1:183" s="5" customFormat="1" ht="60" customHeight="1" x14ac:dyDescent="0.25">
      <c r="A70" s="221">
        <f t="shared" si="4"/>
        <v>65</v>
      </c>
      <c r="B70" s="151"/>
      <c r="C70" s="222"/>
      <c r="D70" s="222"/>
      <c r="E70" s="223"/>
      <c r="F70" s="224"/>
      <c r="G70" s="223"/>
      <c r="H70" s="225"/>
      <c r="I70" s="226"/>
      <c r="J70" s="227"/>
      <c r="K70" s="226"/>
      <c r="L70" s="228"/>
      <c r="M70" s="229"/>
      <c r="N70" s="230"/>
      <c r="O70" s="230"/>
      <c r="P70" s="231">
        <f t="shared" si="3"/>
        <v>0</v>
      </c>
      <c r="Q70" s="232"/>
      <c r="R70" s="224"/>
      <c r="S70" s="233"/>
      <c r="T70" s="234"/>
      <c r="U70" s="230"/>
      <c r="V70" s="232"/>
      <c r="W70" s="234"/>
      <c r="X70" s="232"/>
      <c r="Y70" s="230"/>
      <c r="Z70" s="230"/>
      <c r="AA70" s="235">
        <f t="shared" ref="AA70:AA133" si="5">SUM(Y70:Z70)</f>
        <v>0</v>
      </c>
      <c r="AB70" s="229"/>
      <c r="AC70" s="236"/>
      <c r="AD70" s="237">
        <v>0</v>
      </c>
      <c r="AE70" s="238">
        <v>0</v>
      </c>
      <c r="AF70" s="220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</row>
    <row r="71" spans="1:183" s="5" customFormat="1" ht="60" customHeight="1" x14ac:dyDescent="0.25">
      <c r="A71" s="221">
        <f t="shared" si="4"/>
        <v>66</v>
      </c>
      <c r="B71" s="151"/>
      <c r="C71" s="222"/>
      <c r="D71" s="222"/>
      <c r="E71" s="223"/>
      <c r="F71" s="224"/>
      <c r="G71" s="223"/>
      <c r="H71" s="225"/>
      <c r="I71" s="226"/>
      <c r="J71" s="227"/>
      <c r="K71" s="226"/>
      <c r="L71" s="228"/>
      <c r="M71" s="229"/>
      <c r="N71" s="230"/>
      <c r="O71" s="230"/>
      <c r="P71" s="231">
        <f t="shared" ref="P71:P134" si="6">N71+O71</f>
        <v>0</v>
      </c>
      <c r="Q71" s="232"/>
      <c r="R71" s="224"/>
      <c r="S71" s="233"/>
      <c r="T71" s="234"/>
      <c r="U71" s="230"/>
      <c r="V71" s="232"/>
      <c r="W71" s="234"/>
      <c r="X71" s="232"/>
      <c r="Y71" s="230"/>
      <c r="Z71" s="230"/>
      <c r="AA71" s="235">
        <f t="shared" si="5"/>
        <v>0</v>
      </c>
      <c r="AB71" s="229"/>
      <c r="AC71" s="236"/>
      <c r="AD71" s="237">
        <v>0</v>
      </c>
      <c r="AE71" s="238">
        <v>0</v>
      </c>
      <c r="AF71" s="220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</row>
    <row r="72" spans="1:183" s="5" customFormat="1" ht="60" customHeight="1" x14ac:dyDescent="0.25">
      <c r="A72" s="221">
        <f t="shared" ref="A72:A135" si="7">+A71+1</f>
        <v>67</v>
      </c>
      <c r="B72" s="151"/>
      <c r="C72" s="222"/>
      <c r="D72" s="222"/>
      <c r="E72" s="223"/>
      <c r="F72" s="224"/>
      <c r="G72" s="223"/>
      <c r="H72" s="225"/>
      <c r="I72" s="226"/>
      <c r="J72" s="227"/>
      <c r="K72" s="226"/>
      <c r="L72" s="228"/>
      <c r="M72" s="229"/>
      <c r="N72" s="230"/>
      <c r="O72" s="230"/>
      <c r="P72" s="231">
        <f t="shared" si="6"/>
        <v>0</v>
      </c>
      <c r="Q72" s="232"/>
      <c r="R72" s="224"/>
      <c r="S72" s="233"/>
      <c r="T72" s="234"/>
      <c r="U72" s="230"/>
      <c r="V72" s="232"/>
      <c r="W72" s="234"/>
      <c r="X72" s="232"/>
      <c r="Y72" s="230"/>
      <c r="Z72" s="230"/>
      <c r="AA72" s="235">
        <f t="shared" si="5"/>
        <v>0</v>
      </c>
      <c r="AB72" s="229"/>
      <c r="AC72" s="236"/>
      <c r="AD72" s="237">
        <v>0</v>
      </c>
      <c r="AE72" s="238">
        <v>0</v>
      </c>
      <c r="AF72" s="220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</row>
    <row r="73" spans="1:183" s="5" customFormat="1" ht="60" customHeight="1" x14ac:dyDescent="0.25">
      <c r="A73" s="221">
        <f t="shared" si="7"/>
        <v>68</v>
      </c>
      <c r="B73" s="151"/>
      <c r="C73" s="222"/>
      <c r="D73" s="222"/>
      <c r="E73" s="223"/>
      <c r="F73" s="224"/>
      <c r="G73" s="223"/>
      <c r="H73" s="225"/>
      <c r="I73" s="226"/>
      <c r="J73" s="227"/>
      <c r="K73" s="226"/>
      <c r="L73" s="228"/>
      <c r="M73" s="229"/>
      <c r="N73" s="230"/>
      <c r="O73" s="230"/>
      <c r="P73" s="231">
        <f t="shared" si="6"/>
        <v>0</v>
      </c>
      <c r="Q73" s="232"/>
      <c r="R73" s="224"/>
      <c r="S73" s="233"/>
      <c r="T73" s="234"/>
      <c r="U73" s="230"/>
      <c r="V73" s="232"/>
      <c r="W73" s="234"/>
      <c r="X73" s="232"/>
      <c r="Y73" s="230"/>
      <c r="Z73" s="230"/>
      <c r="AA73" s="235">
        <f t="shared" si="5"/>
        <v>0</v>
      </c>
      <c r="AB73" s="229"/>
      <c r="AC73" s="236"/>
      <c r="AD73" s="237">
        <v>0</v>
      </c>
      <c r="AE73" s="238">
        <v>0</v>
      </c>
      <c r="AF73" s="22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</row>
    <row r="74" spans="1:183" s="5" customFormat="1" ht="60" customHeight="1" x14ac:dyDescent="0.25">
      <c r="A74" s="221">
        <f t="shared" si="7"/>
        <v>69</v>
      </c>
      <c r="B74" s="151"/>
      <c r="C74" s="222"/>
      <c r="D74" s="222"/>
      <c r="E74" s="223"/>
      <c r="F74" s="224"/>
      <c r="G74" s="223"/>
      <c r="H74" s="225"/>
      <c r="I74" s="226"/>
      <c r="J74" s="227"/>
      <c r="K74" s="226"/>
      <c r="L74" s="228"/>
      <c r="M74" s="229"/>
      <c r="N74" s="230"/>
      <c r="O74" s="230"/>
      <c r="P74" s="231">
        <f t="shared" si="6"/>
        <v>0</v>
      </c>
      <c r="Q74" s="232"/>
      <c r="R74" s="224"/>
      <c r="S74" s="233"/>
      <c r="T74" s="234"/>
      <c r="U74" s="230"/>
      <c r="V74" s="232"/>
      <c r="W74" s="234"/>
      <c r="X74" s="232"/>
      <c r="Y74" s="230"/>
      <c r="Z74" s="230"/>
      <c r="AA74" s="235">
        <f t="shared" si="5"/>
        <v>0</v>
      </c>
      <c r="AB74" s="229"/>
      <c r="AC74" s="236"/>
      <c r="AD74" s="237">
        <v>0</v>
      </c>
      <c r="AE74" s="238">
        <v>0</v>
      </c>
      <c r="AF74" s="220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</row>
    <row r="75" spans="1:183" s="5" customFormat="1" ht="60" customHeight="1" x14ac:dyDescent="0.25">
      <c r="A75" s="221">
        <f t="shared" si="7"/>
        <v>70</v>
      </c>
      <c r="B75" s="151"/>
      <c r="C75" s="222"/>
      <c r="D75" s="222"/>
      <c r="E75" s="223"/>
      <c r="F75" s="224"/>
      <c r="G75" s="223"/>
      <c r="H75" s="225"/>
      <c r="I75" s="226"/>
      <c r="J75" s="227"/>
      <c r="K75" s="226"/>
      <c r="L75" s="228"/>
      <c r="M75" s="229"/>
      <c r="N75" s="230"/>
      <c r="O75" s="230"/>
      <c r="P75" s="231">
        <f t="shared" si="6"/>
        <v>0</v>
      </c>
      <c r="Q75" s="232"/>
      <c r="R75" s="224"/>
      <c r="S75" s="233"/>
      <c r="T75" s="234"/>
      <c r="U75" s="230"/>
      <c r="V75" s="232"/>
      <c r="W75" s="234"/>
      <c r="X75" s="232"/>
      <c r="Y75" s="230"/>
      <c r="Z75" s="230"/>
      <c r="AA75" s="235">
        <f t="shared" si="5"/>
        <v>0</v>
      </c>
      <c r="AB75" s="229"/>
      <c r="AC75" s="236"/>
      <c r="AD75" s="237">
        <v>0</v>
      </c>
      <c r="AE75" s="238">
        <v>0</v>
      </c>
      <c r="AF75" s="220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</row>
    <row r="76" spans="1:183" s="5" customFormat="1" ht="60" customHeight="1" x14ac:dyDescent="0.25">
      <c r="A76" s="221">
        <f t="shared" si="7"/>
        <v>71</v>
      </c>
      <c r="B76" s="151"/>
      <c r="C76" s="222"/>
      <c r="D76" s="222"/>
      <c r="E76" s="223"/>
      <c r="F76" s="224"/>
      <c r="G76" s="223"/>
      <c r="H76" s="225"/>
      <c r="I76" s="226"/>
      <c r="J76" s="227"/>
      <c r="K76" s="226"/>
      <c r="L76" s="228"/>
      <c r="M76" s="229"/>
      <c r="N76" s="230"/>
      <c r="O76" s="230"/>
      <c r="P76" s="231">
        <f t="shared" si="6"/>
        <v>0</v>
      </c>
      <c r="Q76" s="232"/>
      <c r="R76" s="224"/>
      <c r="S76" s="233"/>
      <c r="T76" s="234"/>
      <c r="U76" s="230"/>
      <c r="V76" s="232"/>
      <c r="W76" s="234"/>
      <c r="X76" s="232"/>
      <c r="Y76" s="230"/>
      <c r="Z76" s="230"/>
      <c r="AA76" s="235">
        <f t="shared" si="5"/>
        <v>0</v>
      </c>
      <c r="AB76" s="229"/>
      <c r="AC76" s="236"/>
      <c r="AD76" s="237">
        <v>0</v>
      </c>
      <c r="AE76" s="238">
        <v>0</v>
      </c>
      <c r="AF76" s="220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</row>
    <row r="77" spans="1:183" s="5" customFormat="1" ht="60" customHeight="1" x14ac:dyDescent="0.25">
      <c r="A77" s="221">
        <f t="shared" si="7"/>
        <v>72</v>
      </c>
      <c r="B77" s="151"/>
      <c r="C77" s="222"/>
      <c r="D77" s="222"/>
      <c r="E77" s="223"/>
      <c r="F77" s="224"/>
      <c r="G77" s="223"/>
      <c r="H77" s="225"/>
      <c r="I77" s="226"/>
      <c r="J77" s="227"/>
      <c r="K77" s="226"/>
      <c r="L77" s="228"/>
      <c r="M77" s="229"/>
      <c r="N77" s="230"/>
      <c r="O77" s="230"/>
      <c r="P77" s="231">
        <f t="shared" si="6"/>
        <v>0</v>
      </c>
      <c r="Q77" s="232"/>
      <c r="R77" s="224"/>
      <c r="S77" s="233"/>
      <c r="T77" s="234"/>
      <c r="U77" s="230"/>
      <c r="V77" s="232"/>
      <c r="W77" s="234"/>
      <c r="X77" s="232"/>
      <c r="Y77" s="230"/>
      <c r="Z77" s="230"/>
      <c r="AA77" s="235">
        <f t="shared" si="5"/>
        <v>0</v>
      </c>
      <c r="AB77" s="229"/>
      <c r="AC77" s="236"/>
      <c r="AD77" s="237">
        <v>0</v>
      </c>
      <c r="AE77" s="238">
        <v>0</v>
      </c>
      <c r="AF77" s="220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</row>
    <row r="78" spans="1:183" s="5" customFormat="1" ht="60" customHeight="1" x14ac:dyDescent="0.25">
      <c r="A78" s="221">
        <f t="shared" si="7"/>
        <v>73</v>
      </c>
      <c r="B78" s="151"/>
      <c r="C78" s="222"/>
      <c r="D78" s="222"/>
      <c r="E78" s="223"/>
      <c r="F78" s="224"/>
      <c r="G78" s="223"/>
      <c r="H78" s="225"/>
      <c r="I78" s="226"/>
      <c r="J78" s="227"/>
      <c r="K78" s="226"/>
      <c r="L78" s="228"/>
      <c r="M78" s="229"/>
      <c r="N78" s="230"/>
      <c r="O78" s="230"/>
      <c r="P78" s="231">
        <f t="shared" si="6"/>
        <v>0</v>
      </c>
      <c r="Q78" s="232"/>
      <c r="R78" s="224"/>
      <c r="S78" s="233"/>
      <c r="T78" s="234"/>
      <c r="U78" s="230"/>
      <c r="V78" s="232"/>
      <c r="W78" s="234"/>
      <c r="X78" s="232"/>
      <c r="Y78" s="230"/>
      <c r="Z78" s="230"/>
      <c r="AA78" s="235">
        <f t="shared" si="5"/>
        <v>0</v>
      </c>
      <c r="AB78" s="229"/>
      <c r="AC78" s="236"/>
      <c r="AD78" s="237">
        <v>0</v>
      </c>
      <c r="AE78" s="238">
        <v>0</v>
      </c>
      <c r="AF78" s="220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</row>
    <row r="79" spans="1:183" s="5" customFormat="1" ht="60" customHeight="1" x14ac:dyDescent="0.25">
      <c r="A79" s="221">
        <f t="shared" si="7"/>
        <v>74</v>
      </c>
      <c r="B79" s="151"/>
      <c r="C79" s="222"/>
      <c r="D79" s="222"/>
      <c r="E79" s="223"/>
      <c r="F79" s="224"/>
      <c r="G79" s="223"/>
      <c r="H79" s="225"/>
      <c r="I79" s="226"/>
      <c r="J79" s="227"/>
      <c r="K79" s="226"/>
      <c r="L79" s="228"/>
      <c r="M79" s="229"/>
      <c r="N79" s="230"/>
      <c r="O79" s="230"/>
      <c r="P79" s="231">
        <f t="shared" si="6"/>
        <v>0</v>
      </c>
      <c r="Q79" s="232"/>
      <c r="R79" s="224"/>
      <c r="S79" s="233"/>
      <c r="T79" s="234"/>
      <c r="U79" s="230"/>
      <c r="V79" s="232"/>
      <c r="W79" s="234"/>
      <c r="X79" s="232"/>
      <c r="Y79" s="230"/>
      <c r="Z79" s="230"/>
      <c r="AA79" s="235">
        <f t="shared" si="5"/>
        <v>0</v>
      </c>
      <c r="AB79" s="229"/>
      <c r="AC79" s="236"/>
      <c r="AD79" s="237">
        <v>0</v>
      </c>
      <c r="AE79" s="238">
        <v>0</v>
      </c>
      <c r="AF79" s="220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</row>
    <row r="80" spans="1:183" s="5" customFormat="1" ht="60" customHeight="1" x14ac:dyDescent="0.25">
      <c r="A80" s="221">
        <f t="shared" si="7"/>
        <v>75</v>
      </c>
      <c r="B80" s="151"/>
      <c r="C80" s="222"/>
      <c r="D80" s="222"/>
      <c r="E80" s="223"/>
      <c r="F80" s="224"/>
      <c r="G80" s="223"/>
      <c r="H80" s="225"/>
      <c r="I80" s="226"/>
      <c r="J80" s="227"/>
      <c r="K80" s="226"/>
      <c r="L80" s="228"/>
      <c r="M80" s="229"/>
      <c r="N80" s="230"/>
      <c r="O80" s="230"/>
      <c r="P80" s="231">
        <f t="shared" si="6"/>
        <v>0</v>
      </c>
      <c r="Q80" s="232"/>
      <c r="R80" s="224"/>
      <c r="S80" s="233"/>
      <c r="T80" s="234"/>
      <c r="U80" s="230"/>
      <c r="V80" s="232"/>
      <c r="W80" s="234"/>
      <c r="X80" s="232"/>
      <c r="Y80" s="230"/>
      <c r="Z80" s="230"/>
      <c r="AA80" s="235">
        <f t="shared" si="5"/>
        <v>0</v>
      </c>
      <c r="AB80" s="229"/>
      <c r="AC80" s="236"/>
      <c r="AD80" s="237">
        <v>0</v>
      </c>
      <c r="AE80" s="238">
        <v>0</v>
      </c>
      <c r="AF80" s="220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</row>
    <row r="81" spans="1:183" s="5" customFormat="1" ht="60" customHeight="1" x14ac:dyDescent="0.25">
      <c r="A81" s="221">
        <f t="shared" si="7"/>
        <v>76</v>
      </c>
      <c r="B81" s="151"/>
      <c r="C81" s="222"/>
      <c r="D81" s="222"/>
      <c r="E81" s="223"/>
      <c r="F81" s="224"/>
      <c r="G81" s="223"/>
      <c r="H81" s="225"/>
      <c r="I81" s="226"/>
      <c r="J81" s="227"/>
      <c r="K81" s="226"/>
      <c r="L81" s="228"/>
      <c r="M81" s="229"/>
      <c r="N81" s="230"/>
      <c r="O81" s="230"/>
      <c r="P81" s="231">
        <f t="shared" si="6"/>
        <v>0</v>
      </c>
      <c r="Q81" s="232"/>
      <c r="R81" s="224"/>
      <c r="S81" s="233"/>
      <c r="T81" s="234"/>
      <c r="U81" s="230"/>
      <c r="V81" s="232"/>
      <c r="W81" s="234"/>
      <c r="X81" s="232"/>
      <c r="Y81" s="230"/>
      <c r="Z81" s="230"/>
      <c r="AA81" s="235">
        <f t="shared" si="5"/>
        <v>0</v>
      </c>
      <c r="AB81" s="229"/>
      <c r="AC81" s="236"/>
      <c r="AD81" s="237">
        <v>0</v>
      </c>
      <c r="AE81" s="238">
        <v>0</v>
      </c>
      <c r="AF81" s="220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</row>
    <row r="82" spans="1:183" s="5" customFormat="1" ht="60" customHeight="1" x14ac:dyDescent="0.25">
      <c r="A82" s="221">
        <f t="shared" si="7"/>
        <v>77</v>
      </c>
      <c r="B82" s="151"/>
      <c r="C82" s="222"/>
      <c r="D82" s="222"/>
      <c r="E82" s="223"/>
      <c r="F82" s="224"/>
      <c r="G82" s="223"/>
      <c r="H82" s="225"/>
      <c r="I82" s="226"/>
      <c r="J82" s="227"/>
      <c r="K82" s="226"/>
      <c r="L82" s="228"/>
      <c r="M82" s="229"/>
      <c r="N82" s="230"/>
      <c r="O82" s="230"/>
      <c r="P82" s="231">
        <f t="shared" si="6"/>
        <v>0</v>
      </c>
      <c r="Q82" s="232"/>
      <c r="R82" s="224"/>
      <c r="S82" s="233"/>
      <c r="T82" s="234"/>
      <c r="U82" s="230"/>
      <c r="V82" s="232"/>
      <c r="W82" s="234"/>
      <c r="X82" s="232"/>
      <c r="Y82" s="230"/>
      <c r="Z82" s="230"/>
      <c r="AA82" s="235">
        <f t="shared" si="5"/>
        <v>0</v>
      </c>
      <c r="AB82" s="229"/>
      <c r="AC82" s="236"/>
      <c r="AD82" s="237">
        <v>0</v>
      </c>
      <c r="AE82" s="238">
        <v>0</v>
      </c>
      <c r="AF82" s="220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</row>
    <row r="83" spans="1:183" s="5" customFormat="1" ht="60" customHeight="1" x14ac:dyDescent="0.25">
      <c r="A83" s="221">
        <f t="shared" si="7"/>
        <v>78</v>
      </c>
      <c r="B83" s="151"/>
      <c r="C83" s="222"/>
      <c r="D83" s="222"/>
      <c r="E83" s="223"/>
      <c r="F83" s="224"/>
      <c r="G83" s="223"/>
      <c r="H83" s="225"/>
      <c r="I83" s="226"/>
      <c r="J83" s="227"/>
      <c r="K83" s="226"/>
      <c r="L83" s="228"/>
      <c r="M83" s="229"/>
      <c r="N83" s="230"/>
      <c r="O83" s="230"/>
      <c r="P83" s="231">
        <f t="shared" si="6"/>
        <v>0</v>
      </c>
      <c r="Q83" s="232"/>
      <c r="R83" s="224"/>
      <c r="S83" s="233"/>
      <c r="T83" s="234"/>
      <c r="U83" s="230"/>
      <c r="V83" s="232"/>
      <c r="W83" s="234"/>
      <c r="X83" s="232"/>
      <c r="Y83" s="230"/>
      <c r="Z83" s="230"/>
      <c r="AA83" s="235">
        <f t="shared" si="5"/>
        <v>0</v>
      </c>
      <c r="AB83" s="229"/>
      <c r="AC83" s="236"/>
      <c r="AD83" s="237">
        <v>0</v>
      </c>
      <c r="AE83" s="238">
        <v>0</v>
      </c>
      <c r="AF83" s="220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</row>
    <row r="84" spans="1:183" s="5" customFormat="1" ht="60" customHeight="1" x14ac:dyDescent="0.25">
      <c r="A84" s="221">
        <f t="shared" si="7"/>
        <v>79</v>
      </c>
      <c r="B84" s="151"/>
      <c r="C84" s="222"/>
      <c r="D84" s="222"/>
      <c r="E84" s="223"/>
      <c r="F84" s="224"/>
      <c r="G84" s="223"/>
      <c r="H84" s="225"/>
      <c r="I84" s="226"/>
      <c r="J84" s="227"/>
      <c r="K84" s="226"/>
      <c r="L84" s="228"/>
      <c r="M84" s="229"/>
      <c r="N84" s="230"/>
      <c r="O84" s="230"/>
      <c r="P84" s="231">
        <f t="shared" si="6"/>
        <v>0</v>
      </c>
      <c r="Q84" s="232"/>
      <c r="R84" s="224"/>
      <c r="S84" s="233"/>
      <c r="T84" s="234"/>
      <c r="U84" s="230"/>
      <c r="V84" s="232"/>
      <c r="W84" s="234"/>
      <c r="X84" s="232"/>
      <c r="Y84" s="230"/>
      <c r="Z84" s="230"/>
      <c r="AA84" s="235">
        <f t="shared" si="5"/>
        <v>0</v>
      </c>
      <c r="AB84" s="229"/>
      <c r="AC84" s="236"/>
      <c r="AD84" s="237">
        <v>0</v>
      </c>
      <c r="AE84" s="238">
        <v>0</v>
      </c>
      <c r="AF84" s="220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</row>
    <row r="85" spans="1:183" s="5" customFormat="1" ht="60" customHeight="1" x14ac:dyDescent="0.25">
      <c r="A85" s="221">
        <f t="shared" si="7"/>
        <v>80</v>
      </c>
      <c r="B85" s="151"/>
      <c r="C85" s="222"/>
      <c r="D85" s="222"/>
      <c r="E85" s="223"/>
      <c r="F85" s="224"/>
      <c r="G85" s="223"/>
      <c r="H85" s="225"/>
      <c r="I85" s="226"/>
      <c r="J85" s="227"/>
      <c r="K85" s="226"/>
      <c r="L85" s="228"/>
      <c r="M85" s="229"/>
      <c r="N85" s="230"/>
      <c r="O85" s="230"/>
      <c r="P85" s="231">
        <f t="shared" si="6"/>
        <v>0</v>
      </c>
      <c r="Q85" s="232"/>
      <c r="R85" s="224"/>
      <c r="S85" s="233"/>
      <c r="T85" s="234"/>
      <c r="U85" s="230"/>
      <c r="V85" s="232"/>
      <c r="W85" s="234"/>
      <c r="X85" s="232"/>
      <c r="Y85" s="230"/>
      <c r="Z85" s="230"/>
      <c r="AA85" s="235">
        <f t="shared" si="5"/>
        <v>0</v>
      </c>
      <c r="AB85" s="229"/>
      <c r="AC85" s="236"/>
      <c r="AD85" s="237">
        <v>0</v>
      </c>
      <c r="AE85" s="238">
        <v>0</v>
      </c>
      <c r="AF85" s="220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</row>
    <row r="86" spans="1:183" s="5" customFormat="1" ht="60" customHeight="1" x14ac:dyDescent="0.25">
      <c r="A86" s="221">
        <f t="shared" si="7"/>
        <v>81</v>
      </c>
      <c r="B86" s="151"/>
      <c r="C86" s="222"/>
      <c r="D86" s="222"/>
      <c r="E86" s="223"/>
      <c r="F86" s="224"/>
      <c r="G86" s="223"/>
      <c r="H86" s="225"/>
      <c r="I86" s="226"/>
      <c r="J86" s="227"/>
      <c r="K86" s="226"/>
      <c r="L86" s="228"/>
      <c r="M86" s="229"/>
      <c r="N86" s="230"/>
      <c r="O86" s="230"/>
      <c r="P86" s="231">
        <f t="shared" si="6"/>
        <v>0</v>
      </c>
      <c r="Q86" s="232"/>
      <c r="R86" s="224"/>
      <c r="S86" s="233"/>
      <c r="T86" s="234"/>
      <c r="U86" s="230"/>
      <c r="V86" s="232"/>
      <c r="W86" s="234"/>
      <c r="X86" s="232"/>
      <c r="Y86" s="230"/>
      <c r="Z86" s="230"/>
      <c r="AA86" s="235">
        <f t="shared" si="5"/>
        <v>0</v>
      </c>
      <c r="AB86" s="229"/>
      <c r="AC86" s="236"/>
      <c r="AD86" s="237">
        <v>0</v>
      </c>
      <c r="AE86" s="238">
        <v>0</v>
      </c>
      <c r="AF86" s="220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</row>
    <row r="87" spans="1:183" s="5" customFormat="1" ht="60" customHeight="1" x14ac:dyDescent="0.25">
      <c r="A87" s="221">
        <f t="shared" si="7"/>
        <v>82</v>
      </c>
      <c r="B87" s="151"/>
      <c r="C87" s="222"/>
      <c r="D87" s="222"/>
      <c r="E87" s="223"/>
      <c r="F87" s="224"/>
      <c r="G87" s="223"/>
      <c r="H87" s="225"/>
      <c r="I87" s="226"/>
      <c r="J87" s="227"/>
      <c r="K87" s="226"/>
      <c r="L87" s="228"/>
      <c r="M87" s="229"/>
      <c r="N87" s="230"/>
      <c r="O87" s="230"/>
      <c r="P87" s="231">
        <f t="shared" si="6"/>
        <v>0</v>
      </c>
      <c r="Q87" s="232"/>
      <c r="R87" s="224"/>
      <c r="S87" s="233"/>
      <c r="T87" s="234"/>
      <c r="U87" s="230"/>
      <c r="V87" s="232"/>
      <c r="W87" s="234"/>
      <c r="X87" s="232"/>
      <c r="Y87" s="230"/>
      <c r="Z87" s="230"/>
      <c r="AA87" s="235">
        <f t="shared" si="5"/>
        <v>0</v>
      </c>
      <c r="AB87" s="229"/>
      <c r="AC87" s="236"/>
      <c r="AD87" s="237">
        <v>0</v>
      </c>
      <c r="AE87" s="238">
        <v>0</v>
      </c>
      <c r="AF87" s="220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</row>
    <row r="88" spans="1:183" s="5" customFormat="1" ht="60" customHeight="1" x14ac:dyDescent="0.25">
      <c r="A88" s="221">
        <f t="shared" si="7"/>
        <v>83</v>
      </c>
      <c r="B88" s="151"/>
      <c r="C88" s="222"/>
      <c r="D88" s="222"/>
      <c r="E88" s="223"/>
      <c r="F88" s="224"/>
      <c r="G88" s="223"/>
      <c r="H88" s="225"/>
      <c r="I88" s="226"/>
      <c r="J88" s="227"/>
      <c r="K88" s="226"/>
      <c r="L88" s="228"/>
      <c r="M88" s="229"/>
      <c r="N88" s="230"/>
      <c r="O88" s="230"/>
      <c r="P88" s="231">
        <f t="shared" si="6"/>
        <v>0</v>
      </c>
      <c r="Q88" s="232"/>
      <c r="R88" s="224"/>
      <c r="S88" s="233"/>
      <c r="T88" s="234"/>
      <c r="U88" s="230"/>
      <c r="V88" s="232"/>
      <c r="W88" s="234"/>
      <c r="X88" s="232"/>
      <c r="Y88" s="230"/>
      <c r="Z88" s="230"/>
      <c r="AA88" s="235">
        <f t="shared" si="5"/>
        <v>0</v>
      </c>
      <c r="AB88" s="229"/>
      <c r="AC88" s="236"/>
      <c r="AD88" s="237">
        <v>0</v>
      </c>
      <c r="AE88" s="238">
        <v>0</v>
      </c>
      <c r="AF88" s="220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</row>
    <row r="89" spans="1:183" s="5" customFormat="1" ht="60" customHeight="1" x14ac:dyDescent="0.25">
      <c r="A89" s="221">
        <f t="shared" si="7"/>
        <v>84</v>
      </c>
      <c r="B89" s="151"/>
      <c r="C89" s="222"/>
      <c r="D89" s="222"/>
      <c r="E89" s="223"/>
      <c r="F89" s="224"/>
      <c r="G89" s="223"/>
      <c r="H89" s="225"/>
      <c r="I89" s="226"/>
      <c r="J89" s="227"/>
      <c r="K89" s="226"/>
      <c r="L89" s="228"/>
      <c r="M89" s="229"/>
      <c r="N89" s="230"/>
      <c r="O89" s="230"/>
      <c r="P89" s="231">
        <f t="shared" si="6"/>
        <v>0</v>
      </c>
      <c r="Q89" s="232"/>
      <c r="R89" s="224"/>
      <c r="S89" s="233"/>
      <c r="T89" s="234"/>
      <c r="U89" s="230"/>
      <c r="V89" s="232"/>
      <c r="W89" s="234"/>
      <c r="X89" s="232"/>
      <c r="Y89" s="230"/>
      <c r="Z89" s="230"/>
      <c r="AA89" s="235">
        <f t="shared" si="5"/>
        <v>0</v>
      </c>
      <c r="AB89" s="229"/>
      <c r="AC89" s="236"/>
      <c r="AD89" s="237">
        <v>0</v>
      </c>
      <c r="AE89" s="238">
        <v>0</v>
      </c>
      <c r="AF89" s="220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</row>
    <row r="90" spans="1:183" s="5" customFormat="1" ht="60" customHeight="1" x14ac:dyDescent="0.25">
      <c r="A90" s="221">
        <f t="shared" si="7"/>
        <v>85</v>
      </c>
      <c r="B90" s="151"/>
      <c r="C90" s="222"/>
      <c r="D90" s="222"/>
      <c r="E90" s="223"/>
      <c r="F90" s="224"/>
      <c r="G90" s="223"/>
      <c r="H90" s="225"/>
      <c r="I90" s="226"/>
      <c r="J90" s="227"/>
      <c r="K90" s="226"/>
      <c r="L90" s="228"/>
      <c r="M90" s="229"/>
      <c r="N90" s="230"/>
      <c r="O90" s="230"/>
      <c r="P90" s="231">
        <f t="shared" si="6"/>
        <v>0</v>
      </c>
      <c r="Q90" s="232"/>
      <c r="R90" s="224"/>
      <c r="S90" s="233"/>
      <c r="T90" s="234"/>
      <c r="U90" s="230"/>
      <c r="V90" s="232"/>
      <c r="W90" s="234"/>
      <c r="X90" s="232"/>
      <c r="Y90" s="230"/>
      <c r="Z90" s="230"/>
      <c r="AA90" s="235">
        <f t="shared" si="5"/>
        <v>0</v>
      </c>
      <c r="AB90" s="229"/>
      <c r="AC90" s="236"/>
      <c r="AD90" s="237">
        <v>0</v>
      </c>
      <c r="AE90" s="238">
        <v>0</v>
      </c>
      <c r="AF90" s="220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</row>
    <row r="91" spans="1:183" s="5" customFormat="1" ht="60" customHeight="1" x14ac:dyDescent="0.25">
      <c r="A91" s="221">
        <f t="shared" si="7"/>
        <v>86</v>
      </c>
      <c r="B91" s="151"/>
      <c r="C91" s="222"/>
      <c r="D91" s="222"/>
      <c r="E91" s="223"/>
      <c r="F91" s="224"/>
      <c r="G91" s="223"/>
      <c r="H91" s="225"/>
      <c r="I91" s="226"/>
      <c r="J91" s="227"/>
      <c r="K91" s="226"/>
      <c r="L91" s="228"/>
      <c r="M91" s="229"/>
      <c r="N91" s="230"/>
      <c r="O91" s="230"/>
      <c r="P91" s="231">
        <f t="shared" si="6"/>
        <v>0</v>
      </c>
      <c r="Q91" s="232"/>
      <c r="R91" s="224"/>
      <c r="S91" s="233"/>
      <c r="T91" s="234"/>
      <c r="U91" s="230"/>
      <c r="V91" s="232"/>
      <c r="W91" s="234"/>
      <c r="X91" s="232"/>
      <c r="Y91" s="230"/>
      <c r="Z91" s="230"/>
      <c r="AA91" s="235">
        <f t="shared" si="5"/>
        <v>0</v>
      </c>
      <c r="AB91" s="229"/>
      <c r="AC91" s="236"/>
      <c r="AD91" s="237">
        <v>0</v>
      </c>
      <c r="AE91" s="238">
        <v>0</v>
      </c>
      <c r="AF91" s="220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</row>
    <row r="92" spans="1:183" s="5" customFormat="1" ht="60" customHeight="1" x14ac:dyDescent="0.25">
      <c r="A92" s="221">
        <f t="shared" si="7"/>
        <v>87</v>
      </c>
      <c r="B92" s="151"/>
      <c r="C92" s="222"/>
      <c r="D92" s="222"/>
      <c r="E92" s="223"/>
      <c r="F92" s="224"/>
      <c r="G92" s="223"/>
      <c r="H92" s="225"/>
      <c r="I92" s="226"/>
      <c r="J92" s="227"/>
      <c r="K92" s="226"/>
      <c r="L92" s="228"/>
      <c r="M92" s="229"/>
      <c r="N92" s="230"/>
      <c r="O92" s="230"/>
      <c r="P92" s="231">
        <f t="shared" si="6"/>
        <v>0</v>
      </c>
      <c r="Q92" s="232"/>
      <c r="R92" s="224"/>
      <c r="S92" s="233"/>
      <c r="T92" s="234"/>
      <c r="U92" s="230"/>
      <c r="V92" s="232"/>
      <c r="W92" s="234"/>
      <c r="X92" s="232"/>
      <c r="Y92" s="230"/>
      <c r="Z92" s="230"/>
      <c r="AA92" s="235">
        <f t="shared" si="5"/>
        <v>0</v>
      </c>
      <c r="AB92" s="229"/>
      <c r="AC92" s="236"/>
      <c r="AD92" s="237">
        <v>0</v>
      </c>
      <c r="AE92" s="238">
        <v>0</v>
      </c>
      <c r="AF92" s="220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</row>
    <row r="93" spans="1:183" s="5" customFormat="1" ht="60" customHeight="1" x14ac:dyDescent="0.25">
      <c r="A93" s="221">
        <f t="shared" si="7"/>
        <v>88</v>
      </c>
      <c r="B93" s="151"/>
      <c r="C93" s="222"/>
      <c r="D93" s="222"/>
      <c r="E93" s="223"/>
      <c r="F93" s="224"/>
      <c r="G93" s="223"/>
      <c r="H93" s="225"/>
      <c r="I93" s="226"/>
      <c r="J93" s="227"/>
      <c r="K93" s="226"/>
      <c r="L93" s="228"/>
      <c r="M93" s="229"/>
      <c r="N93" s="230"/>
      <c r="O93" s="230"/>
      <c r="P93" s="231">
        <f t="shared" si="6"/>
        <v>0</v>
      </c>
      <c r="Q93" s="232"/>
      <c r="R93" s="224"/>
      <c r="S93" s="233"/>
      <c r="T93" s="234"/>
      <c r="U93" s="230"/>
      <c r="V93" s="232"/>
      <c r="W93" s="234"/>
      <c r="X93" s="232"/>
      <c r="Y93" s="230"/>
      <c r="Z93" s="230"/>
      <c r="AA93" s="235">
        <f t="shared" si="5"/>
        <v>0</v>
      </c>
      <c r="AB93" s="229"/>
      <c r="AC93" s="236"/>
      <c r="AD93" s="237">
        <v>0</v>
      </c>
      <c r="AE93" s="238">
        <v>0</v>
      </c>
      <c r="AF93" s="220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</row>
    <row r="94" spans="1:183" s="5" customFormat="1" ht="60" customHeight="1" x14ac:dyDescent="0.25">
      <c r="A94" s="221">
        <f t="shared" si="7"/>
        <v>89</v>
      </c>
      <c r="B94" s="151"/>
      <c r="C94" s="222"/>
      <c r="D94" s="222"/>
      <c r="E94" s="223"/>
      <c r="F94" s="224"/>
      <c r="G94" s="223"/>
      <c r="H94" s="225"/>
      <c r="I94" s="226"/>
      <c r="J94" s="227"/>
      <c r="K94" s="226"/>
      <c r="L94" s="228"/>
      <c r="M94" s="229"/>
      <c r="N94" s="230"/>
      <c r="O94" s="230"/>
      <c r="P94" s="231">
        <f t="shared" si="6"/>
        <v>0</v>
      </c>
      <c r="Q94" s="232"/>
      <c r="R94" s="224"/>
      <c r="S94" s="233"/>
      <c r="T94" s="234"/>
      <c r="U94" s="230"/>
      <c r="V94" s="232"/>
      <c r="W94" s="234"/>
      <c r="X94" s="232"/>
      <c r="Y94" s="230"/>
      <c r="Z94" s="230"/>
      <c r="AA94" s="235">
        <f t="shared" si="5"/>
        <v>0</v>
      </c>
      <c r="AB94" s="229"/>
      <c r="AC94" s="236"/>
      <c r="AD94" s="237">
        <v>0</v>
      </c>
      <c r="AE94" s="238">
        <v>0</v>
      </c>
      <c r="AF94" s="220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</row>
    <row r="95" spans="1:183" s="5" customFormat="1" ht="60" customHeight="1" x14ac:dyDescent="0.25">
      <c r="A95" s="221">
        <f t="shared" si="7"/>
        <v>90</v>
      </c>
      <c r="B95" s="151"/>
      <c r="C95" s="222"/>
      <c r="D95" s="222"/>
      <c r="E95" s="223"/>
      <c r="F95" s="224"/>
      <c r="G95" s="223"/>
      <c r="H95" s="225"/>
      <c r="I95" s="226"/>
      <c r="J95" s="227"/>
      <c r="K95" s="226"/>
      <c r="L95" s="228"/>
      <c r="M95" s="229"/>
      <c r="N95" s="230"/>
      <c r="O95" s="230"/>
      <c r="P95" s="231">
        <f t="shared" si="6"/>
        <v>0</v>
      </c>
      <c r="Q95" s="232"/>
      <c r="R95" s="224"/>
      <c r="S95" s="233"/>
      <c r="T95" s="234"/>
      <c r="U95" s="230"/>
      <c r="V95" s="232"/>
      <c r="W95" s="234"/>
      <c r="X95" s="232"/>
      <c r="Y95" s="230"/>
      <c r="Z95" s="230"/>
      <c r="AA95" s="235">
        <f t="shared" si="5"/>
        <v>0</v>
      </c>
      <c r="AB95" s="229"/>
      <c r="AC95" s="236"/>
      <c r="AD95" s="237">
        <v>0</v>
      </c>
      <c r="AE95" s="238">
        <v>0</v>
      </c>
      <c r="AF95" s="220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</row>
    <row r="96" spans="1:183" s="5" customFormat="1" ht="60" customHeight="1" x14ac:dyDescent="0.25">
      <c r="A96" s="221">
        <f t="shared" si="7"/>
        <v>91</v>
      </c>
      <c r="B96" s="151"/>
      <c r="C96" s="222"/>
      <c r="D96" s="222"/>
      <c r="E96" s="223"/>
      <c r="F96" s="224"/>
      <c r="G96" s="223"/>
      <c r="H96" s="225"/>
      <c r="I96" s="226"/>
      <c r="J96" s="227"/>
      <c r="K96" s="226"/>
      <c r="L96" s="228"/>
      <c r="M96" s="229"/>
      <c r="N96" s="230"/>
      <c r="O96" s="230"/>
      <c r="P96" s="231">
        <f t="shared" si="6"/>
        <v>0</v>
      </c>
      <c r="Q96" s="232"/>
      <c r="R96" s="224"/>
      <c r="S96" s="233"/>
      <c r="T96" s="234"/>
      <c r="U96" s="230"/>
      <c r="V96" s="232"/>
      <c r="W96" s="234"/>
      <c r="X96" s="232"/>
      <c r="Y96" s="230"/>
      <c r="Z96" s="230"/>
      <c r="AA96" s="235">
        <f t="shared" si="5"/>
        <v>0</v>
      </c>
      <c r="AB96" s="229"/>
      <c r="AC96" s="236"/>
      <c r="AD96" s="237">
        <v>0</v>
      </c>
      <c r="AE96" s="238">
        <v>0</v>
      </c>
      <c r="AF96" s="220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</row>
    <row r="97" spans="1:183" s="5" customFormat="1" ht="60" customHeight="1" x14ac:dyDescent="0.25">
      <c r="A97" s="221">
        <f t="shared" si="7"/>
        <v>92</v>
      </c>
      <c r="B97" s="151"/>
      <c r="C97" s="222"/>
      <c r="D97" s="222"/>
      <c r="E97" s="223"/>
      <c r="F97" s="224"/>
      <c r="G97" s="223"/>
      <c r="H97" s="225"/>
      <c r="I97" s="226"/>
      <c r="J97" s="227"/>
      <c r="K97" s="226"/>
      <c r="L97" s="228"/>
      <c r="M97" s="229"/>
      <c r="N97" s="230"/>
      <c r="O97" s="230"/>
      <c r="P97" s="231">
        <f t="shared" si="6"/>
        <v>0</v>
      </c>
      <c r="Q97" s="232"/>
      <c r="R97" s="224"/>
      <c r="S97" s="233"/>
      <c r="T97" s="234"/>
      <c r="U97" s="230"/>
      <c r="V97" s="232"/>
      <c r="W97" s="234"/>
      <c r="X97" s="232"/>
      <c r="Y97" s="230"/>
      <c r="Z97" s="230"/>
      <c r="AA97" s="235">
        <f t="shared" si="5"/>
        <v>0</v>
      </c>
      <c r="AB97" s="229"/>
      <c r="AC97" s="236"/>
      <c r="AD97" s="237">
        <v>0</v>
      </c>
      <c r="AE97" s="238">
        <v>0</v>
      </c>
      <c r="AF97" s="220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</row>
    <row r="98" spans="1:183" s="5" customFormat="1" ht="60" customHeight="1" x14ac:dyDescent="0.25">
      <c r="A98" s="221">
        <f t="shared" si="7"/>
        <v>93</v>
      </c>
      <c r="B98" s="151"/>
      <c r="C98" s="222"/>
      <c r="D98" s="222"/>
      <c r="E98" s="223"/>
      <c r="F98" s="224"/>
      <c r="G98" s="223"/>
      <c r="H98" s="225"/>
      <c r="I98" s="226"/>
      <c r="J98" s="227"/>
      <c r="K98" s="226"/>
      <c r="L98" s="228"/>
      <c r="M98" s="229"/>
      <c r="N98" s="230"/>
      <c r="O98" s="230"/>
      <c r="P98" s="231">
        <f t="shared" si="6"/>
        <v>0</v>
      </c>
      <c r="Q98" s="232"/>
      <c r="R98" s="224"/>
      <c r="S98" s="233"/>
      <c r="T98" s="234"/>
      <c r="U98" s="230"/>
      <c r="V98" s="232"/>
      <c r="W98" s="234"/>
      <c r="X98" s="232"/>
      <c r="Y98" s="230"/>
      <c r="Z98" s="230"/>
      <c r="AA98" s="235">
        <f t="shared" si="5"/>
        <v>0</v>
      </c>
      <c r="AB98" s="229"/>
      <c r="AC98" s="236"/>
      <c r="AD98" s="237">
        <v>0</v>
      </c>
      <c r="AE98" s="238">
        <v>0</v>
      </c>
      <c r="AF98" s="220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</row>
    <row r="99" spans="1:183" s="5" customFormat="1" ht="60" customHeight="1" x14ac:dyDescent="0.25">
      <c r="A99" s="221">
        <f t="shared" si="7"/>
        <v>94</v>
      </c>
      <c r="B99" s="151"/>
      <c r="C99" s="222"/>
      <c r="D99" s="222"/>
      <c r="E99" s="223"/>
      <c r="F99" s="224"/>
      <c r="G99" s="223"/>
      <c r="H99" s="225"/>
      <c r="I99" s="226"/>
      <c r="J99" s="227"/>
      <c r="K99" s="226"/>
      <c r="L99" s="228"/>
      <c r="M99" s="229"/>
      <c r="N99" s="230"/>
      <c r="O99" s="230"/>
      <c r="P99" s="231">
        <f t="shared" si="6"/>
        <v>0</v>
      </c>
      <c r="Q99" s="232"/>
      <c r="R99" s="224"/>
      <c r="S99" s="233"/>
      <c r="T99" s="234"/>
      <c r="U99" s="230"/>
      <c r="V99" s="232"/>
      <c r="W99" s="234"/>
      <c r="X99" s="232"/>
      <c r="Y99" s="230"/>
      <c r="Z99" s="230"/>
      <c r="AA99" s="235">
        <f t="shared" si="5"/>
        <v>0</v>
      </c>
      <c r="AB99" s="229"/>
      <c r="AC99" s="236"/>
      <c r="AD99" s="237">
        <v>0</v>
      </c>
      <c r="AE99" s="238">
        <v>0</v>
      </c>
      <c r="AF99" s="220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</row>
    <row r="100" spans="1:183" s="5" customFormat="1" ht="60" customHeight="1" x14ac:dyDescent="0.25">
      <c r="A100" s="221">
        <f t="shared" si="7"/>
        <v>95</v>
      </c>
      <c r="B100" s="151"/>
      <c r="C100" s="222"/>
      <c r="D100" s="222"/>
      <c r="E100" s="223"/>
      <c r="F100" s="224"/>
      <c r="G100" s="223"/>
      <c r="H100" s="225"/>
      <c r="I100" s="226"/>
      <c r="J100" s="227"/>
      <c r="K100" s="226"/>
      <c r="L100" s="228"/>
      <c r="M100" s="229"/>
      <c r="N100" s="230"/>
      <c r="O100" s="230"/>
      <c r="P100" s="231">
        <f t="shared" si="6"/>
        <v>0</v>
      </c>
      <c r="Q100" s="232"/>
      <c r="R100" s="224"/>
      <c r="S100" s="233"/>
      <c r="T100" s="234"/>
      <c r="U100" s="230"/>
      <c r="V100" s="232"/>
      <c r="W100" s="234"/>
      <c r="X100" s="232"/>
      <c r="Y100" s="230"/>
      <c r="Z100" s="230"/>
      <c r="AA100" s="235">
        <f t="shared" si="5"/>
        <v>0</v>
      </c>
      <c r="AB100" s="229"/>
      <c r="AC100" s="236"/>
      <c r="AD100" s="237">
        <v>0</v>
      </c>
      <c r="AE100" s="238">
        <v>0</v>
      </c>
      <c r="AF100" s="220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</row>
    <row r="101" spans="1:183" s="5" customFormat="1" ht="60" customHeight="1" x14ac:dyDescent="0.25">
      <c r="A101" s="221">
        <f t="shared" si="7"/>
        <v>96</v>
      </c>
      <c r="B101" s="151"/>
      <c r="C101" s="222"/>
      <c r="D101" s="222"/>
      <c r="E101" s="223"/>
      <c r="F101" s="224"/>
      <c r="G101" s="223"/>
      <c r="H101" s="225"/>
      <c r="I101" s="226"/>
      <c r="J101" s="227"/>
      <c r="K101" s="226"/>
      <c r="L101" s="228"/>
      <c r="M101" s="229"/>
      <c r="N101" s="230"/>
      <c r="O101" s="230"/>
      <c r="P101" s="231">
        <f t="shared" si="6"/>
        <v>0</v>
      </c>
      <c r="Q101" s="232"/>
      <c r="R101" s="224"/>
      <c r="S101" s="233"/>
      <c r="T101" s="234"/>
      <c r="U101" s="230"/>
      <c r="V101" s="232"/>
      <c r="W101" s="234"/>
      <c r="X101" s="232"/>
      <c r="Y101" s="230"/>
      <c r="Z101" s="230"/>
      <c r="AA101" s="235">
        <f t="shared" si="5"/>
        <v>0</v>
      </c>
      <c r="AB101" s="229"/>
      <c r="AC101" s="236"/>
      <c r="AD101" s="237">
        <v>0</v>
      </c>
      <c r="AE101" s="238">
        <v>0</v>
      </c>
      <c r="AF101" s="220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</row>
    <row r="102" spans="1:183" s="5" customFormat="1" ht="60" customHeight="1" x14ac:dyDescent="0.25">
      <c r="A102" s="221">
        <f t="shared" si="7"/>
        <v>97</v>
      </c>
      <c r="B102" s="151"/>
      <c r="C102" s="222"/>
      <c r="D102" s="222"/>
      <c r="E102" s="223"/>
      <c r="F102" s="224"/>
      <c r="G102" s="223"/>
      <c r="H102" s="225"/>
      <c r="I102" s="226"/>
      <c r="J102" s="227"/>
      <c r="K102" s="226"/>
      <c r="L102" s="228"/>
      <c r="M102" s="229"/>
      <c r="N102" s="230"/>
      <c r="O102" s="230"/>
      <c r="P102" s="231">
        <f t="shared" si="6"/>
        <v>0</v>
      </c>
      <c r="Q102" s="232"/>
      <c r="R102" s="224"/>
      <c r="S102" s="233"/>
      <c r="T102" s="234"/>
      <c r="U102" s="230"/>
      <c r="V102" s="232"/>
      <c r="W102" s="234"/>
      <c r="X102" s="232"/>
      <c r="Y102" s="230"/>
      <c r="Z102" s="230"/>
      <c r="AA102" s="235">
        <f t="shared" si="5"/>
        <v>0</v>
      </c>
      <c r="AB102" s="229"/>
      <c r="AC102" s="236"/>
      <c r="AD102" s="237">
        <v>0</v>
      </c>
      <c r="AE102" s="238">
        <v>0</v>
      </c>
      <c r="AF102" s="220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</row>
    <row r="103" spans="1:183" s="5" customFormat="1" ht="60" customHeight="1" x14ac:dyDescent="0.25">
      <c r="A103" s="221">
        <f t="shared" si="7"/>
        <v>98</v>
      </c>
      <c r="B103" s="151"/>
      <c r="C103" s="222"/>
      <c r="D103" s="222"/>
      <c r="E103" s="223"/>
      <c r="F103" s="224"/>
      <c r="G103" s="223"/>
      <c r="H103" s="225"/>
      <c r="I103" s="226"/>
      <c r="J103" s="227"/>
      <c r="K103" s="226"/>
      <c r="L103" s="228"/>
      <c r="M103" s="229"/>
      <c r="N103" s="230"/>
      <c r="O103" s="230"/>
      <c r="P103" s="231">
        <f t="shared" si="6"/>
        <v>0</v>
      </c>
      <c r="Q103" s="232"/>
      <c r="R103" s="224"/>
      <c r="S103" s="233"/>
      <c r="T103" s="234"/>
      <c r="U103" s="230"/>
      <c r="V103" s="232"/>
      <c r="W103" s="234"/>
      <c r="X103" s="232"/>
      <c r="Y103" s="230"/>
      <c r="Z103" s="230"/>
      <c r="AA103" s="235">
        <f t="shared" si="5"/>
        <v>0</v>
      </c>
      <c r="AB103" s="229"/>
      <c r="AC103" s="236"/>
      <c r="AD103" s="237">
        <v>0</v>
      </c>
      <c r="AE103" s="238">
        <v>0</v>
      </c>
      <c r="AF103" s="220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</row>
    <row r="104" spans="1:183" s="5" customFormat="1" ht="60" customHeight="1" x14ac:dyDescent="0.25">
      <c r="A104" s="221">
        <f t="shared" si="7"/>
        <v>99</v>
      </c>
      <c r="B104" s="151"/>
      <c r="C104" s="222"/>
      <c r="D104" s="222"/>
      <c r="E104" s="223"/>
      <c r="F104" s="224"/>
      <c r="G104" s="223"/>
      <c r="H104" s="225"/>
      <c r="I104" s="226"/>
      <c r="J104" s="227"/>
      <c r="K104" s="226"/>
      <c r="L104" s="228"/>
      <c r="M104" s="229"/>
      <c r="N104" s="230"/>
      <c r="O104" s="230"/>
      <c r="P104" s="231">
        <f t="shared" si="6"/>
        <v>0</v>
      </c>
      <c r="Q104" s="232"/>
      <c r="R104" s="224"/>
      <c r="S104" s="233"/>
      <c r="T104" s="234"/>
      <c r="U104" s="230"/>
      <c r="V104" s="232"/>
      <c r="W104" s="234"/>
      <c r="X104" s="232"/>
      <c r="Y104" s="230"/>
      <c r="Z104" s="230"/>
      <c r="AA104" s="235">
        <f t="shared" si="5"/>
        <v>0</v>
      </c>
      <c r="AB104" s="229"/>
      <c r="AC104" s="236"/>
      <c r="AD104" s="237">
        <v>0</v>
      </c>
      <c r="AE104" s="238">
        <v>0</v>
      </c>
      <c r="AF104" s="220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</row>
    <row r="105" spans="1:183" s="5" customFormat="1" ht="60" customHeight="1" x14ac:dyDescent="0.25">
      <c r="A105" s="221">
        <f t="shared" si="7"/>
        <v>100</v>
      </c>
      <c r="B105" s="151"/>
      <c r="C105" s="222"/>
      <c r="D105" s="222"/>
      <c r="E105" s="223"/>
      <c r="F105" s="224"/>
      <c r="G105" s="223"/>
      <c r="H105" s="225"/>
      <c r="I105" s="226"/>
      <c r="J105" s="227"/>
      <c r="K105" s="226"/>
      <c r="L105" s="228"/>
      <c r="M105" s="229"/>
      <c r="N105" s="230"/>
      <c r="O105" s="230"/>
      <c r="P105" s="231">
        <f t="shared" si="6"/>
        <v>0</v>
      </c>
      <c r="Q105" s="232"/>
      <c r="R105" s="224"/>
      <c r="S105" s="233"/>
      <c r="T105" s="234"/>
      <c r="U105" s="230"/>
      <c r="V105" s="232"/>
      <c r="W105" s="234"/>
      <c r="X105" s="232"/>
      <c r="Y105" s="230"/>
      <c r="Z105" s="230"/>
      <c r="AA105" s="235">
        <f t="shared" si="5"/>
        <v>0</v>
      </c>
      <c r="AB105" s="229"/>
      <c r="AC105" s="236"/>
      <c r="AD105" s="237">
        <v>0</v>
      </c>
      <c r="AE105" s="238">
        <v>0</v>
      </c>
      <c r="AF105" s="220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</row>
    <row r="106" spans="1:183" s="5" customFormat="1" ht="60" customHeight="1" x14ac:dyDescent="0.25">
      <c r="A106" s="221">
        <f t="shared" si="7"/>
        <v>101</v>
      </c>
      <c r="B106" s="151"/>
      <c r="C106" s="222"/>
      <c r="D106" s="222"/>
      <c r="E106" s="223"/>
      <c r="F106" s="224"/>
      <c r="G106" s="223"/>
      <c r="H106" s="225"/>
      <c r="I106" s="226"/>
      <c r="J106" s="227"/>
      <c r="K106" s="226"/>
      <c r="L106" s="228"/>
      <c r="M106" s="229"/>
      <c r="N106" s="230"/>
      <c r="O106" s="230"/>
      <c r="P106" s="231">
        <f t="shared" si="6"/>
        <v>0</v>
      </c>
      <c r="Q106" s="232"/>
      <c r="R106" s="224"/>
      <c r="S106" s="233"/>
      <c r="T106" s="234"/>
      <c r="U106" s="230"/>
      <c r="V106" s="232"/>
      <c r="W106" s="234"/>
      <c r="X106" s="232"/>
      <c r="Y106" s="230"/>
      <c r="Z106" s="230"/>
      <c r="AA106" s="235">
        <f t="shared" si="5"/>
        <v>0</v>
      </c>
      <c r="AB106" s="229"/>
      <c r="AC106" s="236"/>
      <c r="AD106" s="237">
        <v>0</v>
      </c>
      <c r="AE106" s="238">
        <v>0</v>
      </c>
      <c r="AF106" s="220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</row>
    <row r="107" spans="1:183" s="5" customFormat="1" ht="60" customHeight="1" x14ac:dyDescent="0.25">
      <c r="A107" s="221">
        <f t="shared" si="7"/>
        <v>102</v>
      </c>
      <c r="B107" s="151"/>
      <c r="C107" s="222"/>
      <c r="D107" s="222"/>
      <c r="E107" s="223"/>
      <c r="F107" s="224"/>
      <c r="G107" s="223"/>
      <c r="H107" s="225"/>
      <c r="I107" s="226"/>
      <c r="J107" s="227"/>
      <c r="K107" s="226"/>
      <c r="L107" s="228"/>
      <c r="M107" s="229"/>
      <c r="N107" s="230"/>
      <c r="O107" s="230"/>
      <c r="P107" s="231">
        <f t="shared" si="6"/>
        <v>0</v>
      </c>
      <c r="Q107" s="232"/>
      <c r="R107" s="224"/>
      <c r="S107" s="233"/>
      <c r="T107" s="234"/>
      <c r="U107" s="230"/>
      <c r="V107" s="232"/>
      <c r="W107" s="234"/>
      <c r="X107" s="232"/>
      <c r="Y107" s="230"/>
      <c r="Z107" s="230"/>
      <c r="AA107" s="235">
        <f t="shared" si="5"/>
        <v>0</v>
      </c>
      <c r="AB107" s="229"/>
      <c r="AC107" s="236"/>
      <c r="AD107" s="237">
        <v>0</v>
      </c>
      <c r="AE107" s="238">
        <v>0</v>
      </c>
      <c r="AF107" s="220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</row>
    <row r="108" spans="1:183" s="5" customFormat="1" ht="60" customHeight="1" x14ac:dyDescent="0.25">
      <c r="A108" s="221">
        <f t="shared" si="7"/>
        <v>103</v>
      </c>
      <c r="B108" s="151"/>
      <c r="C108" s="222"/>
      <c r="D108" s="222"/>
      <c r="E108" s="223"/>
      <c r="F108" s="224"/>
      <c r="G108" s="223"/>
      <c r="H108" s="225"/>
      <c r="I108" s="226"/>
      <c r="J108" s="227"/>
      <c r="K108" s="226"/>
      <c r="L108" s="228"/>
      <c r="M108" s="229"/>
      <c r="N108" s="230"/>
      <c r="O108" s="230"/>
      <c r="P108" s="231">
        <f t="shared" si="6"/>
        <v>0</v>
      </c>
      <c r="Q108" s="232"/>
      <c r="R108" s="224"/>
      <c r="S108" s="233"/>
      <c r="T108" s="234"/>
      <c r="U108" s="230"/>
      <c r="V108" s="232"/>
      <c r="W108" s="234"/>
      <c r="X108" s="232"/>
      <c r="Y108" s="230"/>
      <c r="Z108" s="230"/>
      <c r="AA108" s="235">
        <f t="shared" si="5"/>
        <v>0</v>
      </c>
      <c r="AB108" s="229"/>
      <c r="AC108" s="236"/>
      <c r="AD108" s="237">
        <v>0</v>
      </c>
      <c r="AE108" s="238">
        <v>0</v>
      </c>
      <c r="AF108" s="220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</row>
    <row r="109" spans="1:183" s="5" customFormat="1" ht="60" customHeight="1" x14ac:dyDescent="0.25">
      <c r="A109" s="221">
        <f t="shared" si="7"/>
        <v>104</v>
      </c>
      <c r="B109" s="151"/>
      <c r="C109" s="222"/>
      <c r="D109" s="222"/>
      <c r="E109" s="223"/>
      <c r="F109" s="224"/>
      <c r="G109" s="223"/>
      <c r="H109" s="225"/>
      <c r="I109" s="226"/>
      <c r="J109" s="227"/>
      <c r="K109" s="226"/>
      <c r="L109" s="228"/>
      <c r="M109" s="229"/>
      <c r="N109" s="230"/>
      <c r="O109" s="230"/>
      <c r="P109" s="231">
        <f t="shared" si="6"/>
        <v>0</v>
      </c>
      <c r="Q109" s="232"/>
      <c r="R109" s="224"/>
      <c r="S109" s="233"/>
      <c r="T109" s="234"/>
      <c r="U109" s="230"/>
      <c r="V109" s="232"/>
      <c r="W109" s="234"/>
      <c r="X109" s="232"/>
      <c r="Y109" s="230"/>
      <c r="Z109" s="230"/>
      <c r="AA109" s="235">
        <f t="shared" si="5"/>
        <v>0</v>
      </c>
      <c r="AB109" s="229"/>
      <c r="AC109" s="236"/>
      <c r="AD109" s="237">
        <v>0</v>
      </c>
      <c r="AE109" s="238">
        <v>0</v>
      </c>
      <c r="AF109" s="220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</row>
    <row r="110" spans="1:183" s="5" customFormat="1" ht="60" customHeight="1" x14ac:dyDescent="0.25">
      <c r="A110" s="221">
        <f t="shared" si="7"/>
        <v>105</v>
      </c>
      <c r="B110" s="151"/>
      <c r="C110" s="222"/>
      <c r="D110" s="222"/>
      <c r="E110" s="223"/>
      <c r="F110" s="224"/>
      <c r="G110" s="223"/>
      <c r="H110" s="225"/>
      <c r="I110" s="226"/>
      <c r="J110" s="227"/>
      <c r="K110" s="226"/>
      <c r="L110" s="228"/>
      <c r="M110" s="229"/>
      <c r="N110" s="230"/>
      <c r="O110" s="230"/>
      <c r="P110" s="231">
        <f t="shared" si="6"/>
        <v>0</v>
      </c>
      <c r="Q110" s="232"/>
      <c r="R110" s="224"/>
      <c r="S110" s="233"/>
      <c r="T110" s="234"/>
      <c r="U110" s="230"/>
      <c r="V110" s="232"/>
      <c r="W110" s="234"/>
      <c r="X110" s="232"/>
      <c r="Y110" s="230"/>
      <c r="Z110" s="230"/>
      <c r="AA110" s="235">
        <f t="shared" si="5"/>
        <v>0</v>
      </c>
      <c r="AB110" s="229"/>
      <c r="AC110" s="236"/>
      <c r="AD110" s="237">
        <v>0</v>
      </c>
      <c r="AE110" s="238">
        <v>0</v>
      </c>
      <c r="AF110" s="220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</row>
    <row r="111" spans="1:183" s="5" customFormat="1" ht="60" customHeight="1" x14ac:dyDescent="0.25">
      <c r="A111" s="221">
        <f t="shared" si="7"/>
        <v>106</v>
      </c>
      <c r="B111" s="151"/>
      <c r="C111" s="222"/>
      <c r="D111" s="222"/>
      <c r="E111" s="223"/>
      <c r="F111" s="224"/>
      <c r="G111" s="223"/>
      <c r="H111" s="225"/>
      <c r="I111" s="226"/>
      <c r="J111" s="227"/>
      <c r="K111" s="226"/>
      <c r="L111" s="228"/>
      <c r="M111" s="229"/>
      <c r="N111" s="230"/>
      <c r="O111" s="230"/>
      <c r="P111" s="231">
        <f t="shared" si="6"/>
        <v>0</v>
      </c>
      <c r="Q111" s="232"/>
      <c r="R111" s="224"/>
      <c r="S111" s="233"/>
      <c r="T111" s="234"/>
      <c r="U111" s="230"/>
      <c r="V111" s="232"/>
      <c r="W111" s="234"/>
      <c r="X111" s="232"/>
      <c r="Y111" s="230"/>
      <c r="Z111" s="230"/>
      <c r="AA111" s="235">
        <f t="shared" si="5"/>
        <v>0</v>
      </c>
      <c r="AB111" s="229"/>
      <c r="AC111" s="236"/>
      <c r="AD111" s="237">
        <v>0</v>
      </c>
      <c r="AE111" s="238">
        <v>0</v>
      </c>
      <c r="AF111" s="220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</row>
    <row r="112" spans="1:183" s="5" customFormat="1" ht="60" customHeight="1" x14ac:dyDescent="0.25">
      <c r="A112" s="221">
        <f t="shared" si="7"/>
        <v>107</v>
      </c>
      <c r="B112" s="151"/>
      <c r="C112" s="222"/>
      <c r="D112" s="222"/>
      <c r="E112" s="223"/>
      <c r="F112" s="224"/>
      <c r="G112" s="223"/>
      <c r="H112" s="225"/>
      <c r="I112" s="226"/>
      <c r="J112" s="227"/>
      <c r="K112" s="226"/>
      <c r="L112" s="228"/>
      <c r="M112" s="229"/>
      <c r="N112" s="230"/>
      <c r="O112" s="230"/>
      <c r="P112" s="231">
        <f t="shared" si="6"/>
        <v>0</v>
      </c>
      <c r="Q112" s="232"/>
      <c r="R112" s="224"/>
      <c r="S112" s="233"/>
      <c r="T112" s="234"/>
      <c r="U112" s="230"/>
      <c r="V112" s="232"/>
      <c r="W112" s="234"/>
      <c r="X112" s="232"/>
      <c r="Y112" s="230"/>
      <c r="Z112" s="230"/>
      <c r="AA112" s="235">
        <f t="shared" si="5"/>
        <v>0</v>
      </c>
      <c r="AB112" s="229"/>
      <c r="AC112" s="236"/>
      <c r="AD112" s="237">
        <v>0</v>
      </c>
      <c r="AE112" s="238">
        <v>0</v>
      </c>
      <c r="AF112" s="220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</row>
    <row r="113" spans="1:183" s="5" customFormat="1" ht="60" customHeight="1" x14ac:dyDescent="0.25">
      <c r="A113" s="221">
        <f t="shared" si="7"/>
        <v>108</v>
      </c>
      <c r="B113" s="151"/>
      <c r="C113" s="222"/>
      <c r="D113" s="222"/>
      <c r="E113" s="223"/>
      <c r="F113" s="224"/>
      <c r="G113" s="223"/>
      <c r="H113" s="225"/>
      <c r="I113" s="226"/>
      <c r="J113" s="227"/>
      <c r="K113" s="226"/>
      <c r="L113" s="228"/>
      <c r="M113" s="229"/>
      <c r="N113" s="230"/>
      <c r="O113" s="230"/>
      <c r="P113" s="231">
        <f t="shared" si="6"/>
        <v>0</v>
      </c>
      <c r="Q113" s="232"/>
      <c r="R113" s="224"/>
      <c r="S113" s="233"/>
      <c r="T113" s="234"/>
      <c r="U113" s="230"/>
      <c r="V113" s="232"/>
      <c r="W113" s="234"/>
      <c r="X113" s="232"/>
      <c r="Y113" s="230"/>
      <c r="Z113" s="230"/>
      <c r="AA113" s="235">
        <f t="shared" si="5"/>
        <v>0</v>
      </c>
      <c r="AB113" s="229"/>
      <c r="AC113" s="236"/>
      <c r="AD113" s="237">
        <v>0</v>
      </c>
      <c r="AE113" s="238">
        <v>0</v>
      </c>
      <c r="AF113" s="220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</row>
    <row r="114" spans="1:183" s="5" customFormat="1" ht="60" customHeight="1" x14ac:dyDescent="0.25">
      <c r="A114" s="221">
        <f t="shared" si="7"/>
        <v>109</v>
      </c>
      <c r="B114" s="151"/>
      <c r="C114" s="222"/>
      <c r="D114" s="222"/>
      <c r="E114" s="223"/>
      <c r="F114" s="224"/>
      <c r="G114" s="223"/>
      <c r="H114" s="225"/>
      <c r="I114" s="226"/>
      <c r="J114" s="227"/>
      <c r="K114" s="226"/>
      <c r="L114" s="228"/>
      <c r="M114" s="229"/>
      <c r="N114" s="230"/>
      <c r="O114" s="230"/>
      <c r="P114" s="231">
        <f t="shared" si="6"/>
        <v>0</v>
      </c>
      <c r="Q114" s="232"/>
      <c r="R114" s="224"/>
      <c r="S114" s="233"/>
      <c r="T114" s="234"/>
      <c r="U114" s="230"/>
      <c r="V114" s="232"/>
      <c r="W114" s="234"/>
      <c r="X114" s="232"/>
      <c r="Y114" s="230"/>
      <c r="Z114" s="230"/>
      <c r="AA114" s="235">
        <f t="shared" si="5"/>
        <v>0</v>
      </c>
      <c r="AB114" s="229"/>
      <c r="AC114" s="236"/>
      <c r="AD114" s="237">
        <v>0</v>
      </c>
      <c r="AE114" s="238">
        <v>0</v>
      </c>
      <c r="AF114" s="220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</row>
    <row r="115" spans="1:183" s="5" customFormat="1" ht="60" customHeight="1" x14ac:dyDescent="0.25">
      <c r="A115" s="221">
        <f t="shared" si="7"/>
        <v>110</v>
      </c>
      <c r="B115" s="151"/>
      <c r="C115" s="222"/>
      <c r="D115" s="222"/>
      <c r="E115" s="223"/>
      <c r="F115" s="224"/>
      <c r="G115" s="223"/>
      <c r="H115" s="225"/>
      <c r="I115" s="226"/>
      <c r="J115" s="227"/>
      <c r="K115" s="226"/>
      <c r="L115" s="228"/>
      <c r="M115" s="229"/>
      <c r="N115" s="230"/>
      <c r="O115" s="230"/>
      <c r="P115" s="231">
        <f t="shared" si="6"/>
        <v>0</v>
      </c>
      <c r="Q115" s="232"/>
      <c r="R115" s="224"/>
      <c r="S115" s="233"/>
      <c r="T115" s="234"/>
      <c r="U115" s="230"/>
      <c r="V115" s="232"/>
      <c r="W115" s="234"/>
      <c r="X115" s="232"/>
      <c r="Y115" s="230"/>
      <c r="Z115" s="230"/>
      <c r="AA115" s="235">
        <f t="shared" si="5"/>
        <v>0</v>
      </c>
      <c r="AB115" s="229"/>
      <c r="AC115" s="236"/>
      <c r="AD115" s="237">
        <v>0</v>
      </c>
      <c r="AE115" s="238">
        <v>0</v>
      </c>
      <c r="AF115" s="220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</row>
    <row r="116" spans="1:183" s="5" customFormat="1" ht="60" customHeight="1" x14ac:dyDescent="0.25">
      <c r="A116" s="221">
        <f t="shared" si="7"/>
        <v>111</v>
      </c>
      <c r="B116" s="151"/>
      <c r="C116" s="222"/>
      <c r="D116" s="222"/>
      <c r="E116" s="223"/>
      <c r="F116" s="224"/>
      <c r="G116" s="223"/>
      <c r="H116" s="225"/>
      <c r="I116" s="226"/>
      <c r="J116" s="227"/>
      <c r="K116" s="226"/>
      <c r="L116" s="228"/>
      <c r="M116" s="229"/>
      <c r="N116" s="230"/>
      <c r="O116" s="230"/>
      <c r="P116" s="231">
        <f t="shared" si="6"/>
        <v>0</v>
      </c>
      <c r="Q116" s="232"/>
      <c r="R116" s="224"/>
      <c r="S116" s="233"/>
      <c r="T116" s="234"/>
      <c r="U116" s="230"/>
      <c r="V116" s="232"/>
      <c r="W116" s="234"/>
      <c r="X116" s="232"/>
      <c r="Y116" s="230"/>
      <c r="Z116" s="230"/>
      <c r="AA116" s="235">
        <f t="shared" si="5"/>
        <v>0</v>
      </c>
      <c r="AB116" s="229"/>
      <c r="AC116" s="236"/>
      <c r="AD116" s="237">
        <v>0</v>
      </c>
      <c r="AE116" s="238">
        <v>0</v>
      </c>
      <c r="AF116" s="220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</row>
    <row r="117" spans="1:183" s="5" customFormat="1" ht="60" customHeight="1" x14ac:dyDescent="0.25">
      <c r="A117" s="221">
        <f t="shared" si="7"/>
        <v>112</v>
      </c>
      <c r="B117" s="151"/>
      <c r="C117" s="222"/>
      <c r="D117" s="222"/>
      <c r="E117" s="223"/>
      <c r="F117" s="224"/>
      <c r="G117" s="223"/>
      <c r="H117" s="225"/>
      <c r="I117" s="226"/>
      <c r="J117" s="227"/>
      <c r="K117" s="226"/>
      <c r="L117" s="228"/>
      <c r="M117" s="229"/>
      <c r="N117" s="230"/>
      <c r="O117" s="230"/>
      <c r="P117" s="231">
        <f t="shared" si="6"/>
        <v>0</v>
      </c>
      <c r="Q117" s="232"/>
      <c r="R117" s="224"/>
      <c r="S117" s="233"/>
      <c r="T117" s="234"/>
      <c r="U117" s="230"/>
      <c r="V117" s="232"/>
      <c r="W117" s="234"/>
      <c r="X117" s="232"/>
      <c r="Y117" s="230"/>
      <c r="Z117" s="230"/>
      <c r="AA117" s="235">
        <f t="shared" si="5"/>
        <v>0</v>
      </c>
      <c r="AB117" s="229"/>
      <c r="AC117" s="236"/>
      <c r="AD117" s="237">
        <v>0</v>
      </c>
      <c r="AE117" s="238">
        <v>0</v>
      </c>
      <c r="AF117" s="220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</row>
    <row r="118" spans="1:183" s="5" customFormat="1" ht="60" customHeight="1" x14ac:dyDescent="0.25">
      <c r="A118" s="221">
        <f t="shared" si="7"/>
        <v>113</v>
      </c>
      <c r="B118" s="151"/>
      <c r="C118" s="222"/>
      <c r="D118" s="222"/>
      <c r="E118" s="223"/>
      <c r="F118" s="224"/>
      <c r="G118" s="223"/>
      <c r="H118" s="225"/>
      <c r="I118" s="226"/>
      <c r="J118" s="227"/>
      <c r="K118" s="226"/>
      <c r="L118" s="228"/>
      <c r="M118" s="229"/>
      <c r="N118" s="230"/>
      <c r="O118" s="230"/>
      <c r="P118" s="231">
        <f t="shared" si="6"/>
        <v>0</v>
      </c>
      <c r="Q118" s="232"/>
      <c r="R118" s="224"/>
      <c r="S118" s="233"/>
      <c r="T118" s="234"/>
      <c r="U118" s="230"/>
      <c r="V118" s="232"/>
      <c r="W118" s="234"/>
      <c r="X118" s="232"/>
      <c r="Y118" s="230"/>
      <c r="Z118" s="230"/>
      <c r="AA118" s="235">
        <f t="shared" si="5"/>
        <v>0</v>
      </c>
      <c r="AB118" s="229"/>
      <c r="AC118" s="236"/>
      <c r="AD118" s="237">
        <v>0</v>
      </c>
      <c r="AE118" s="238">
        <v>0</v>
      </c>
      <c r="AF118" s="220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</row>
    <row r="119" spans="1:183" s="5" customFormat="1" ht="60" customHeight="1" x14ac:dyDescent="0.25">
      <c r="A119" s="221">
        <f t="shared" si="7"/>
        <v>114</v>
      </c>
      <c r="B119" s="151"/>
      <c r="C119" s="222"/>
      <c r="D119" s="222"/>
      <c r="E119" s="223"/>
      <c r="F119" s="224"/>
      <c r="G119" s="223"/>
      <c r="H119" s="225"/>
      <c r="I119" s="226"/>
      <c r="J119" s="227"/>
      <c r="K119" s="226"/>
      <c r="L119" s="228"/>
      <c r="M119" s="229"/>
      <c r="N119" s="230"/>
      <c r="O119" s="230"/>
      <c r="P119" s="231">
        <f t="shared" si="6"/>
        <v>0</v>
      </c>
      <c r="Q119" s="232"/>
      <c r="R119" s="224"/>
      <c r="S119" s="233"/>
      <c r="T119" s="234"/>
      <c r="U119" s="230"/>
      <c r="V119" s="232"/>
      <c r="W119" s="234"/>
      <c r="X119" s="232"/>
      <c r="Y119" s="230"/>
      <c r="Z119" s="230"/>
      <c r="AA119" s="235">
        <f t="shared" si="5"/>
        <v>0</v>
      </c>
      <c r="AB119" s="229"/>
      <c r="AC119" s="236"/>
      <c r="AD119" s="237">
        <v>0</v>
      </c>
      <c r="AE119" s="238">
        <v>0</v>
      </c>
      <c r="AF119" s="220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</row>
    <row r="120" spans="1:183" s="5" customFormat="1" ht="60" customHeight="1" x14ac:dyDescent="0.25">
      <c r="A120" s="221">
        <f t="shared" si="7"/>
        <v>115</v>
      </c>
      <c r="B120" s="151"/>
      <c r="C120" s="222"/>
      <c r="D120" s="222"/>
      <c r="E120" s="223"/>
      <c r="F120" s="224"/>
      <c r="G120" s="223"/>
      <c r="H120" s="225"/>
      <c r="I120" s="226"/>
      <c r="J120" s="227"/>
      <c r="K120" s="226"/>
      <c r="L120" s="228"/>
      <c r="M120" s="229"/>
      <c r="N120" s="230"/>
      <c r="O120" s="230"/>
      <c r="P120" s="231">
        <f t="shared" si="6"/>
        <v>0</v>
      </c>
      <c r="Q120" s="232"/>
      <c r="R120" s="224"/>
      <c r="S120" s="233"/>
      <c r="T120" s="234"/>
      <c r="U120" s="230"/>
      <c r="V120" s="232"/>
      <c r="W120" s="234"/>
      <c r="X120" s="232"/>
      <c r="Y120" s="230"/>
      <c r="Z120" s="230"/>
      <c r="AA120" s="235">
        <f t="shared" si="5"/>
        <v>0</v>
      </c>
      <c r="AB120" s="229"/>
      <c r="AC120" s="236"/>
      <c r="AD120" s="237">
        <v>0</v>
      </c>
      <c r="AE120" s="238">
        <v>0</v>
      </c>
      <c r="AF120" s="220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</row>
    <row r="121" spans="1:183" s="5" customFormat="1" ht="60" customHeight="1" x14ac:dyDescent="0.25">
      <c r="A121" s="221">
        <f t="shared" si="7"/>
        <v>116</v>
      </c>
      <c r="B121" s="151"/>
      <c r="C121" s="222"/>
      <c r="D121" s="222"/>
      <c r="E121" s="223"/>
      <c r="F121" s="224"/>
      <c r="G121" s="223"/>
      <c r="H121" s="225"/>
      <c r="I121" s="226"/>
      <c r="J121" s="227"/>
      <c r="K121" s="226"/>
      <c r="L121" s="228"/>
      <c r="M121" s="229"/>
      <c r="N121" s="230"/>
      <c r="O121" s="230"/>
      <c r="P121" s="231">
        <f t="shared" si="6"/>
        <v>0</v>
      </c>
      <c r="Q121" s="232"/>
      <c r="R121" s="224"/>
      <c r="S121" s="233"/>
      <c r="T121" s="234"/>
      <c r="U121" s="230"/>
      <c r="V121" s="232"/>
      <c r="W121" s="234"/>
      <c r="X121" s="232"/>
      <c r="Y121" s="230"/>
      <c r="Z121" s="230"/>
      <c r="AA121" s="235">
        <f t="shared" si="5"/>
        <v>0</v>
      </c>
      <c r="AB121" s="229"/>
      <c r="AC121" s="236"/>
      <c r="AD121" s="237">
        <v>0</v>
      </c>
      <c r="AE121" s="238">
        <v>0</v>
      </c>
      <c r="AF121" s="220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</row>
    <row r="122" spans="1:183" s="5" customFormat="1" ht="60" customHeight="1" x14ac:dyDescent="0.25">
      <c r="A122" s="221">
        <f t="shared" si="7"/>
        <v>117</v>
      </c>
      <c r="B122" s="151"/>
      <c r="C122" s="222"/>
      <c r="D122" s="222"/>
      <c r="E122" s="223"/>
      <c r="F122" s="224"/>
      <c r="G122" s="223"/>
      <c r="H122" s="225"/>
      <c r="I122" s="226"/>
      <c r="J122" s="227"/>
      <c r="K122" s="226"/>
      <c r="L122" s="228"/>
      <c r="M122" s="229"/>
      <c r="N122" s="230"/>
      <c r="O122" s="230"/>
      <c r="P122" s="231">
        <f t="shared" si="6"/>
        <v>0</v>
      </c>
      <c r="Q122" s="232"/>
      <c r="R122" s="224"/>
      <c r="S122" s="233"/>
      <c r="T122" s="234"/>
      <c r="U122" s="230"/>
      <c r="V122" s="232"/>
      <c r="W122" s="234"/>
      <c r="X122" s="232"/>
      <c r="Y122" s="230"/>
      <c r="Z122" s="230"/>
      <c r="AA122" s="235">
        <f t="shared" si="5"/>
        <v>0</v>
      </c>
      <c r="AB122" s="229"/>
      <c r="AC122" s="236"/>
      <c r="AD122" s="237">
        <v>0</v>
      </c>
      <c r="AE122" s="238">
        <v>0</v>
      </c>
      <c r="AF122" s="220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</row>
    <row r="123" spans="1:183" s="5" customFormat="1" ht="60" customHeight="1" x14ac:dyDescent="0.25">
      <c r="A123" s="221">
        <f t="shared" si="7"/>
        <v>118</v>
      </c>
      <c r="B123" s="151"/>
      <c r="C123" s="222"/>
      <c r="D123" s="222"/>
      <c r="E123" s="223"/>
      <c r="F123" s="224"/>
      <c r="G123" s="223"/>
      <c r="H123" s="225"/>
      <c r="I123" s="226"/>
      <c r="J123" s="227"/>
      <c r="K123" s="226"/>
      <c r="L123" s="228"/>
      <c r="M123" s="229"/>
      <c r="N123" s="230"/>
      <c r="O123" s="230"/>
      <c r="P123" s="231">
        <f t="shared" si="6"/>
        <v>0</v>
      </c>
      <c r="Q123" s="232"/>
      <c r="R123" s="224"/>
      <c r="S123" s="233"/>
      <c r="T123" s="234"/>
      <c r="U123" s="230"/>
      <c r="V123" s="232"/>
      <c r="W123" s="234"/>
      <c r="X123" s="232"/>
      <c r="Y123" s="230"/>
      <c r="Z123" s="230"/>
      <c r="AA123" s="235">
        <f t="shared" si="5"/>
        <v>0</v>
      </c>
      <c r="AB123" s="229"/>
      <c r="AC123" s="236"/>
      <c r="AD123" s="237">
        <v>0</v>
      </c>
      <c r="AE123" s="238">
        <v>0</v>
      </c>
      <c r="AF123" s="220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</row>
    <row r="124" spans="1:183" s="5" customFormat="1" ht="60" customHeight="1" x14ac:dyDescent="0.25">
      <c r="A124" s="221">
        <f t="shared" si="7"/>
        <v>119</v>
      </c>
      <c r="B124" s="151"/>
      <c r="C124" s="222"/>
      <c r="D124" s="222"/>
      <c r="E124" s="223"/>
      <c r="F124" s="224"/>
      <c r="G124" s="223"/>
      <c r="H124" s="225"/>
      <c r="I124" s="226"/>
      <c r="J124" s="227"/>
      <c r="K124" s="226"/>
      <c r="L124" s="228"/>
      <c r="M124" s="229"/>
      <c r="N124" s="230"/>
      <c r="O124" s="230"/>
      <c r="P124" s="231">
        <f t="shared" si="6"/>
        <v>0</v>
      </c>
      <c r="Q124" s="232"/>
      <c r="R124" s="224"/>
      <c r="S124" s="233"/>
      <c r="T124" s="234"/>
      <c r="U124" s="230"/>
      <c r="V124" s="232"/>
      <c r="W124" s="234"/>
      <c r="X124" s="232"/>
      <c r="Y124" s="230"/>
      <c r="Z124" s="230"/>
      <c r="AA124" s="235">
        <f t="shared" si="5"/>
        <v>0</v>
      </c>
      <c r="AB124" s="229"/>
      <c r="AC124" s="236"/>
      <c r="AD124" s="237">
        <v>0</v>
      </c>
      <c r="AE124" s="238">
        <v>0</v>
      </c>
      <c r="AF124" s="220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</row>
    <row r="125" spans="1:183" s="5" customFormat="1" ht="60" customHeight="1" x14ac:dyDescent="0.25">
      <c r="A125" s="221">
        <f t="shared" si="7"/>
        <v>120</v>
      </c>
      <c r="B125" s="151"/>
      <c r="C125" s="222"/>
      <c r="D125" s="222"/>
      <c r="E125" s="223"/>
      <c r="F125" s="224"/>
      <c r="G125" s="223"/>
      <c r="H125" s="225"/>
      <c r="I125" s="226"/>
      <c r="J125" s="227"/>
      <c r="K125" s="226"/>
      <c r="L125" s="228"/>
      <c r="M125" s="229"/>
      <c r="N125" s="230"/>
      <c r="O125" s="230"/>
      <c r="P125" s="231">
        <f t="shared" si="6"/>
        <v>0</v>
      </c>
      <c r="Q125" s="232"/>
      <c r="R125" s="224"/>
      <c r="S125" s="233"/>
      <c r="T125" s="234"/>
      <c r="U125" s="230"/>
      <c r="V125" s="232"/>
      <c r="W125" s="234"/>
      <c r="X125" s="232"/>
      <c r="Y125" s="230"/>
      <c r="Z125" s="230"/>
      <c r="AA125" s="235">
        <f t="shared" si="5"/>
        <v>0</v>
      </c>
      <c r="AB125" s="229"/>
      <c r="AC125" s="236"/>
      <c r="AD125" s="237">
        <v>0</v>
      </c>
      <c r="AE125" s="238">
        <v>0</v>
      </c>
      <c r="AF125" s="220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</row>
    <row r="126" spans="1:183" s="5" customFormat="1" ht="60" customHeight="1" x14ac:dyDescent="0.25">
      <c r="A126" s="221">
        <f t="shared" si="7"/>
        <v>121</v>
      </c>
      <c r="B126" s="151"/>
      <c r="C126" s="222"/>
      <c r="D126" s="222"/>
      <c r="E126" s="223"/>
      <c r="F126" s="224"/>
      <c r="G126" s="223"/>
      <c r="H126" s="225"/>
      <c r="I126" s="226"/>
      <c r="J126" s="227"/>
      <c r="K126" s="226"/>
      <c r="L126" s="228"/>
      <c r="M126" s="229"/>
      <c r="N126" s="230"/>
      <c r="O126" s="230"/>
      <c r="P126" s="231">
        <f t="shared" si="6"/>
        <v>0</v>
      </c>
      <c r="Q126" s="232"/>
      <c r="R126" s="224"/>
      <c r="S126" s="233"/>
      <c r="T126" s="234"/>
      <c r="U126" s="230"/>
      <c r="V126" s="232"/>
      <c r="W126" s="234"/>
      <c r="X126" s="232"/>
      <c r="Y126" s="230"/>
      <c r="Z126" s="230"/>
      <c r="AA126" s="235">
        <f t="shared" si="5"/>
        <v>0</v>
      </c>
      <c r="AB126" s="229"/>
      <c r="AC126" s="236"/>
      <c r="AD126" s="237">
        <v>0</v>
      </c>
      <c r="AE126" s="238">
        <v>0</v>
      </c>
      <c r="AF126" s="220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</row>
    <row r="127" spans="1:183" s="5" customFormat="1" ht="60" customHeight="1" x14ac:dyDescent="0.25">
      <c r="A127" s="221">
        <f t="shared" si="7"/>
        <v>122</v>
      </c>
      <c r="B127" s="151"/>
      <c r="C127" s="222"/>
      <c r="D127" s="222"/>
      <c r="E127" s="223"/>
      <c r="F127" s="224"/>
      <c r="G127" s="223"/>
      <c r="H127" s="225"/>
      <c r="I127" s="226"/>
      <c r="J127" s="227"/>
      <c r="K127" s="226"/>
      <c r="L127" s="228"/>
      <c r="M127" s="229"/>
      <c r="N127" s="230"/>
      <c r="O127" s="230"/>
      <c r="P127" s="231">
        <f t="shared" si="6"/>
        <v>0</v>
      </c>
      <c r="Q127" s="232"/>
      <c r="R127" s="224"/>
      <c r="S127" s="233"/>
      <c r="T127" s="234"/>
      <c r="U127" s="230"/>
      <c r="V127" s="232"/>
      <c r="W127" s="234"/>
      <c r="X127" s="232"/>
      <c r="Y127" s="230"/>
      <c r="Z127" s="230"/>
      <c r="AA127" s="235">
        <f t="shared" si="5"/>
        <v>0</v>
      </c>
      <c r="AB127" s="229"/>
      <c r="AC127" s="236"/>
      <c r="AD127" s="237">
        <v>0</v>
      </c>
      <c r="AE127" s="238">
        <v>0</v>
      </c>
      <c r="AF127" s="220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</row>
    <row r="128" spans="1:183" s="5" customFormat="1" ht="60" customHeight="1" x14ac:dyDescent="0.25">
      <c r="A128" s="221">
        <f t="shared" si="7"/>
        <v>123</v>
      </c>
      <c r="B128" s="151"/>
      <c r="C128" s="222"/>
      <c r="D128" s="222"/>
      <c r="E128" s="223"/>
      <c r="F128" s="224"/>
      <c r="G128" s="223"/>
      <c r="H128" s="225"/>
      <c r="I128" s="226"/>
      <c r="J128" s="227"/>
      <c r="K128" s="226"/>
      <c r="L128" s="228"/>
      <c r="M128" s="229"/>
      <c r="N128" s="230"/>
      <c r="O128" s="230"/>
      <c r="P128" s="231">
        <f t="shared" si="6"/>
        <v>0</v>
      </c>
      <c r="Q128" s="232"/>
      <c r="R128" s="224"/>
      <c r="S128" s="233"/>
      <c r="T128" s="234"/>
      <c r="U128" s="230"/>
      <c r="V128" s="232"/>
      <c r="W128" s="234"/>
      <c r="X128" s="232"/>
      <c r="Y128" s="230"/>
      <c r="Z128" s="230"/>
      <c r="AA128" s="235">
        <f t="shared" si="5"/>
        <v>0</v>
      </c>
      <c r="AB128" s="229"/>
      <c r="AC128" s="236"/>
      <c r="AD128" s="237">
        <v>0</v>
      </c>
      <c r="AE128" s="238">
        <v>0</v>
      </c>
      <c r="AF128" s="220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</row>
    <row r="129" spans="1:183" s="5" customFormat="1" ht="60" customHeight="1" x14ac:dyDescent="0.25">
      <c r="A129" s="221">
        <f t="shared" si="7"/>
        <v>124</v>
      </c>
      <c r="B129" s="151"/>
      <c r="C129" s="222"/>
      <c r="D129" s="222"/>
      <c r="E129" s="223"/>
      <c r="F129" s="224"/>
      <c r="G129" s="223"/>
      <c r="H129" s="225"/>
      <c r="I129" s="226"/>
      <c r="J129" s="227"/>
      <c r="K129" s="226"/>
      <c r="L129" s="228"/>
      <c r="M129" s="229"/>
      <c r="N129" s="230"/>
      <c r="O129" s="230"/>
      <c r="P129" s="231">
        <f t="shared" si="6"/>
        <v>0</v>
      </c>
      <c r="Q129" s="232"/>
      <c r="R129" s="224"/>
      <c r="S129" s="233"/>
      <c r="T129" s="234"/>
      <c r="U129" s="230"/>
      <c r="V129" s="232"/>
      <c r="W129" s="234"/>
      <c r="X129" s="232"/>
      <c r="Y129" s="230"/>
      <c r="Z129" s="230"/>
      <c r="AA129" s="235">
        <f t="shared" si="5"/>
        <v>0</v>
      </c>
      <c r="AB129" s="229"/>
      <c r="AC129" s="236"/>
      <c r="AD129" s="237">
        <v>0</v>
      </c>
      <c r="AE129" s="238">
        <v>0</v>
      </c>
      <c r="AF129" s="220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</row>
    <row r="130" spans="1:183" s="5" customFormat="1" ht="60" customHeight="1" x14ac:dyDescent="0.25">
      <c r="A130" s="221">
        <f t="shared" si="7"/>
        <v>125</v>
      </c>
      <c r="B130" s="151"/>
      <c r="C130" s="222"/>
      <c r="D130" s="222"/>
      <c r="E130" s="223"/>
      <c r="F130" s="224"/>
      <c r="G130" s="223"/>
      <c r="H130" s="225"/>
      <c r="I130" s="226"/>
      <c r="J130" s="227"/>
      <c r="K130" s="226"/>
      <c r="L130" s="228"/>
      <c r="M130" s="229"/>
      <c r="N130" s="230"/>
      <c r="O130" s="230"/>
      <c r="P130" s="231">
        <f t="shared" si="6"/>
        <v>0</v>
      </c>
      <c r="Q130" s="232"/>
      <c r="R130" s="224"/>
      <c r="S130" s="233"/>
      <c r="T130" s="234"/>
      <c r="U130" s="230"/>
      <c r="V130" s="232"/>
      <c r="W130" s="234"/>
      <c r="X130" s="232"/>
      <c r="Y130" s="230"/>
      <c r="Z130" s="230"/>
      <c r="AA130" s="235">
        <f t="shared" si="5"/>
        <v>0</v>
      </c>
      <c r="AB130" s="229"/>
      <c r="AC130" s="236"/>
      <c r="AD130" s="237">
        <v>0</v>
      </c>
      <c r="AE130" s="238">
        <v>0</v>
      </c>
      <c r="AF130" s="220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</row>
    <row r="131" spans="1:183" s="5" customFormat="1" ht="60" customHeight="1" x14ac:dyDescent="0.25">
      <c r="A131" s="221">
        <f t="shared" si="7"/>
        <v>126</v>
      </c>
      <c r="B131" s="151"/>
      <c r="C131" s="222"/>
      <c r="D131" s="222"/>
      <c r="E131" s="223"/>
      <c r="F131" s="224"/>
      <c r="G131" s="223"/>
      <c r="H131" s="225"/>
      <c r="I131" s="226"/>
      <c r="J131" s="227"/>
      <c r="K131" s="226"/>
      <c r="L131" s="228"/>
      <c r="M131" s="229"/>
      <c r="N131" s="230"/>
      <c r="O131" s="230"/>
      <c r="P131" s="231">
        <f t="shared" si="6"/>
        <v>0</v>
      </c>
      <c r="Q131" s="232"/>
      <c r="R131" s="224"/>
      <c r="S131" s="233"/>
      <c r="T131" s="234"/>
      <c r="U131" s="230"/>
      <c r="V131" s="232"/>
      <c r="W131" s="234"/>
      <c r="X131" s="232"/>
      <c r="Y131" s="230"/>
      <c r="Z131" s="230"/>
      <c r="AA131" s="235">
        <f t="shared" si="5"/>
        <v>0</v>
      </c>
      <c r="AB131" s="229"/>
      <c r="AC131" s="236"/>
      <c r="AD131" s="237">
        <v>0</v>
      </c>
      <c r="AE131" s="238">
        <v>0</v>
      </c>
      <c r="AF131" s="220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</row>
    <row r="132" spans="1:183" s="5" customFormat="1" ht="60" customHeight="1" x14ac:dyDescent="0.25">
      <c r="A132" s="221">
        <f t="shared" si="7"/>
        <v>127</v>
      </c>
      <c r="B132" s="151"/>
      <c r="C132" s="222"/>
      <c r="D132" s="222"/>
      <c r="E132" s="223"/>
      <c r="F132" s="224"/>
      <c r="G132" s="223"/>
      <c r="H132" s="225"/>
      <c r="I132" s="226"/>
      <c r="J132" s="227"/>
      <c r="K132" s="226"/>
      <c r="L132" s="228"/>
      <c r="M132" s="229"/>
      <c r="N132" s="230"/>
      <c r="O132" s="230"/>
      <c r="P132" s="231">
        <f t="shared" si="6"/>
        <v>0</v>
      </c>
      <c r="Q132" s="232"/>
      <c r="R132" s="224"/>
      <c r="S132" s="233"/>
      <c r="T132" s="234"/>
      <c r="U132" s="230"/>
      <c r="V132" s="232"/>
      <c r="W132" s="234"/>
      <c r="X132" s="232"/>
      <c r="Y132" s="230"/>
      <c r="Z132" s="230"/>
      <c r="AA132" s="235">
        <f t="shared" si="5"/>
        <v>0</v>
      </c>
      <c r="AB132" s="229"/>
      <c r="AC132" s="236"/>
      <c r="AD132" s="237">
        <v>0</v>
      </c>
      <c r="AE132" s="238">
        <v>0</v>
      </c>
      <c r="AF132" s="220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</row>
    <row r="133" spans="1:183" s="5" customFormat="1" ht="60" customHeight="1" x14ac:dyDescent="0.25">
      <c r="A133" s="221">
        <f t="shared" si="7"/>
        <v>128</v>
      </c>
      <c r="B133" s="151"/>
      <c r="C133" s="222"/>
      <c r="D133" s="222"/>
      <c r="E133" s="223"/>
      <c r="F133" s="224"/>
      <c r="G133" s="223"/>
      <c r="H133" s="225"/>
      <c r="I133" s="226"/>
      <c r="J133" s="227"/>
      <c r="K133" s="226"/>
      <c r="L133" s="228"/>
      <c r="M133" s="229"/>
      <c r="N133" s="230"/>
      <c r="O133" s="230"/>
      <c r="P133" s="231">
        <f t="shared" si="6"/>
        <v>0</v>
      </c>
      <c r="Q133" s="232"/>
      <c r="R133" s="224"/>
      <c r="S133" s="233"/>
      <c r="T133" s="234"/>
      <c r="U133" s="230"/>
      <c r="V133" s="232"/>
      <c r="W133" s="234"/>
      <c r="X133" s="232"/>
      <c r="Y133" s="230"/>
      <c r="Z133" s="230"/>
      <c r="AA133" s="235">
        <f t="shared" si="5"/>
        <v>0</v>
      </c>
      <c r="AB133" s="229"/>
      <c r="AC133" s="236"/>
      <c r="AD133" s="237">
        <v>0</v>
      </c>
      <c r="AE133" s="238">
        <v>0</v>
      </c>
      <c r="AF133" s="220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</row>
    <row r="134" spans="1:183" s="5" customFormat="1" ht="60" customHeight="1" x14ac:dyDescent="0.25">
      <c r="A134" s="221">
        <f t="shared" si="7"/>
        <v>129</v>
      </c>
      <c r="B134" s="151"/>
      <c r="C134" s="222"/>
      <c r="D134" s="222"/>
      <c r="E134" s="223"/>
      <c r="F134" s="224"/>
      <c r="G134" s="223"/>
      <c r="H134" s="225"/>
      <c r="I134" s="226"/>
      <c r="J134" s="227"/>
      <c r="K134" s="226"/>
      <c r="L134" s="228"/>
      <c r="M134" s="229"/>
      <c r="N134" s="230"/>
      <c r="O134" s="230"/>
      <c r="P134" s="231">
        <f t="shared" si="6"/>
        <v>0</v>
      </c>
      <c r="Q134" s="232"/>
      <c r="R134" s="224"/>
      <c r="S134" s="233"/>
      <c r="T134" s="234"/>
      <c r="U134" s="230"/>
      <c r="V134" s="232"/>
      <c r="W134" s="234"/>
      <c r="X134" s="232"/>
      <c r="Y134" s="230"/>
      <c r="Z134" s="230"/>
      <c r="AA134" s="235">
        <f t="shared" ref="AA134:AA197" si="8">SUM(Y134:Z134)</f>
        <v>0</v>
      </c>
      <c r="AB134" s="229"/>
      <c r="AC134" s="236"/>
      <c r="AD134" s="237">
        <v>0</v>
      </c>
      <c r="AE134" s="238">
        <v>0</v>
      </c>
      <c r="AF134" s="220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</row>
    <row r="135" spans="1:183" s="5" customFormat="1" ht="60" customHeight="1" x14ac:dyDescent="0.25">
      <c r="A135" s="221">
        <f t="shared" si="7"/>
        <v>130</v>
      </c>
      <c r="B135" s="151"/>
      <c r="C135" s="222"/>
      <c r="D135" s="222"/>
      <c r="E135" s="223"/>
      <c r="F135" s="224"/>
      <c r="G135" s="223"/>
      <c r="H135" s="225"/>
      <c r="I135" s="226"/>
      <c r="J135" s="227"/>
      <c r="K135" s="226"/>
      <c r="L135" s="228"/>
      <c r="M135" s="229"/>
      <c r="N135" s="230"/>
      <c r="O135" s="230"/>
      <c r="P135" s="231">
        <f t="shared" ref="P135:P198" si="9">N135+O135</f>
        <v>0</v>
      </c>
      <c r="Q135" s="232"/>
      <c r="R135" s="224"/>
      <c r="S135" s="233"/>
      <c r="T135" s="234"/>
      <c r="U135" s="230"/>
      <c r="V135" s="232"/>
      <c r="W135" s="234"/>
      <c r="X135" s="232"/>
      <c r="Y135" s="230"/>
      <c r="Z135" s="230"/>
      <c r="AA135" s="235">
        <f t="shared" si="8"/>
        <v>0</v>
      </c>
      <c r="AB135" s="229"/>
      <c r="AC135" s="236"/>
      <c r="AD135" s="237">
        <v>0</v>
      </c>
      <c r="AE135" s="238">
        <v>0</v>
      </c>
      <c r="AF135" s="220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</row>
    <row r="136" spans="1:183" s="5" customFormat="1" ht="60" customHeight="1" x14ac:dyDescent="0.25">
      <c r="A136" s="221">
        <f t="shared" ref="A136:A199" si="10">+A135+1</f>
        <v>131</v>
      </c>
      <c r="B136" s="151"/>
      <c r="C136" s="222"/>
      <c r="D136" s="222"/>
      <c r="E136" s="223"/>
      <c r="F136" s="224"/>
      <c r="G136" s="223"/>
      <c r="H136" s="225"/>
      <c r="I136" s="226"/>
      <c r="J136" s="227"/>
      <c r="K136" s="226"/>
      <c r="L136" s="228"/>
      <c r="M136" s="229"/>
      <c r="N136" s="230"/>
      <c r="O136" s="230"/>
      <c r="P136" s="231">
        <f t="shared" si="9"/>
        <v>0</v>
      </c>
      <c r="Q136" s="232"/>
      <c r="R136" s="224"/>
      <c r="S136" s="233"/>
      <c r="T136" s="234"/>
      <c r="U136" s="230"/>
      <c r="V136" s="232"/>
      <c r="W136" s="234"/>
      <c r="X136" s="232"/>
      <c r="Y136" s="230"/>
      <c r="Z136" s="230"/>
      <c r="AA136" s="235">
        <f t="shared" si="8"/>
        <v>0</v>
      </c>
      <c r="AB136" s="229"/>
      <c r="AC136" s="236"/>
      <c r="AD136" s="237">
        <v>0</v>
      </c>
      <c r="AE136" s="238">
        <v>0</v>
      </c>
      <c r="AF136" s="220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</row>
    <row r="137" spans="1:183" s="5" customFormat="1" ht="60" customHeight="1" x14ac:dyDescent="0.25">
      <c r="A137" s="221">
        <f t="shared" si="10"/>
        <v>132</v>
      </c>
      <c r="B137" s="151"/>
      <c r="C137" s="222"/>
      <c r="D137" s="222"/>
      <c r="E137" s="223"/>
      <c r="F137" s="224"/>
      <c r="G137" s="223"/>
      <c r="H137" s="225"/>
      <c r="I137" s="226"/>
      <c r="J137" s="227"/>
      <c r="K137" s="226"/>
      <c r="L137" s="228"/>
      <c r="M137" s="229"/>
      <c r="N137" s="230"/>
      <c r="O137" s="230"/>
      <c r="P137" s="231">
        <f t="shared" si="9"/>
        <v>0</v>
      </c>
      <c r="Q137" s="232"/>
      <c r="R137" s="224"/>
      <c r="S137" s="233"/>
      <c r="T137" s="234"/>
      <c r="U137" s="230"/>
      <c r="V137" s="232"/>
      <c r="W137" s="234"/>
      <c r="X137" s="232"/>
      <c r="Y137" s="230"/>
      <c r="Z137" s="230"/>
      <c r="AA137" s="235">
        <f t="shared" si="8"/>
        <v>0</v>
      </c>
      <c r="AB137" s="229"/>
      <c r="AC137" s="236"/>
      <c r="AD137" s="237">
        <v>0</v>
      </c>
      <c r="AE137" s="238">
        <v>0</v>
      </c>
      <c r="AF137" s="220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</row>
    <row r="138" spans="1:183" s="5" customFormat="1" ht="60" customHeight="1" x14ac:dyDescent="0.25">
      <c r="A138" s="221">
        <f t="shared" si="10"/>
        <v>133</v>
      </c>
      <c r="B138" s="151"/>
      <c r="C138" s="222"/>
      <c r="D138" s="222"/>
      <c r="E138" s="223"/>
      <c r="F138" s="224"/>
      <c r="G138" s="223"/>
      <c r="H138" s="225"/>
      <c r="I138" s="226"/>
      <c r="J138" s="227"/>
      <c r="K138" s="226"/>
      <c r="L138" s="228"/>
      <c r="M138" s="229"/>
      <c r="N138" s="230"/>
      <c r="O138" s="230"/>
      <c r="P138" s="231">
        <f t="shared" si="9"/>
        <v>0</v>
      </c>
      <c r="Q138" s="232"/>
      <c r="R138" s="224"/>
      <c r="S138" s="233"/>
      <c r="T138" s="234"/>
      <c r="U138" s="230"/>
      <c r="V138" s="232"/>
      <c r="W138" s="234"/>
      <c r="X138" s="232"/>
      <c r="Y138" s="230"/>
      <c r="Z138" s="230"/>
      <c r="AA138" s="235">
        <f t="shared" si="8"/>
        <v>0</v>
      </c>
      <c r="AB138" s="229"/>
      <c r="AC138" s="236"/>
      <c r="AD138" s="237">
        <v>0</v>
      </c>
      <c r="AE138" s="238">
        <v>0</v>
      </c>
      <c r="AF138" s="220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</row>
    <row r="139" spans="1:183" s="5" customFormat="1" ht="60" customHeight="1" x14ac:dyDescent="0.25">
      <c r="A139" s="221">
        <f t="shared" si="10"/>
        <v>134</v>
      </c>
      <c r="B139" s="151"/>
      <c r="C139" s="222"/>
      <c r="D139" s="222"/>
      <c r="E139" s="223"/>
      <c r="F139" s="224"/>
      <c r="G139" s="223"/>
      <c r="H139" s="225"/>
      <c r="I139" s="226"/>
      <c r="J139" s="227"/>
      <c r="K139" s="226"/>
      <c r="L139" s="228"/>
      <c r="M139" s="229"/>
      <c r="N139" s="230"/>
      <c r="O139" s="230"/>
      <c r="P139" s="231">
        <f t="shared" si="9"/>
        <v>0</v>
      </c>
      <c r="Q139" s="232"/>
      <c r="R139" s="224"/>
      <c r="S139" s="233"/>
      <c r="T139" s="234"/>
      <c r="U139" s="230"/>
      <c r="V139" s="232"/>
      <c r="W139" s="234"/>
      <c r="X139" s="232"/>
      <c r="Y139" s="230"/>
      <c r="Z139" s="230"/>
      <c r="AA139" s="235">
        <f t="shared" si="8"/>
        <v>0</v>
      </c>
      <c r="AB139" s="229"/>
      <c r="AC139" s="236"/>
      <c r="AD139" s="237">
        <v>0</v>
      </c>
      <c r="AE139" s="238">
        <v>0</v>
      </c>
      <c r="AF139" s="220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</row>
    <row r="140" spans="1:183" s="5" customFormat="1" ht="60" customHeight="1" x14ac:dyDescent="0.25">
      <c r="A140" s="221">
        <f t="shared" si="10"/>
        <v>135</v>
      </c>
      <c r="B140" s="151"/>
      <c r="C140" s="222"/>
      <c r="D140" s="222"/>
      <c r="E140" s="223"/>
      <c r="F140" s="224"/>
      <c r="G140" s="223"/>
      <c r="H140" s="225"/>
      <c r="I140" s="226"/>
      <c r="J140" s="227"/>
      <c r="K140" s="226"/>
      <c r="L140" s="228"/>
      <c r="M140" s="229"/>
      <c r="N140" s="230"/>
      <c r="O140" s="230"/>
      <c r="P140" s="231">
        <f t="shared" si="9"/>
        <v>0</v>
      </c>
      <c r="Q140" s="232"/>
      <c r="R140" s="224"/>
      <c r="S140" s="233"/>
      <c r="T140" s="234"/>
      <c r="U140" s="230"/>
      <c r="V140" s="232"/>
      <c r="W140" s="234"/>
      <c r="X140" s="232"/>
      <c r="Y140" s="230"/>
      <c r="Z140" s="230"/>
      <c r="AA140" s="235">
        <f t="shared" si="8"/>
        <v>0</v>
      </c>
      <c r="AB140" s="229"/>
      <c r="AC140" s="236"/>
      <c r="AD140" s="237">
        <v>0</v>
      </c>
      <c r="AE140" s="238">
        <v>0</v>
      </c>
      <c r="AF140" s="220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</row>
    <row r="141" spans="1:183" s="5" customFormat="1" ht="60" customHeight="1" x14ac:dyDescent="0.25">
      <c r="A141" s="221">
        <f t="shared" si="10"/>
        <v>136</v>
      </c>
      <c r="B141" s="151"/>
      <c r="C141" s="222"/>
      <c r="D141" s="222"/>
      <c r="E141" s="223"/>
      <c r="F141" s="224"/>
      <c r="G141" s="223"/>
      <c r="H141" s="225"/>
      <c r="I141" s="226"/>
      <c r="J141" s="227"/>
      <c r="K141" s="226"/>
      <c r="L141" s="228"/>
      <c r="M141" s="229"/>
      <c r="N141" s="230"/>
      <c r="O141" s="230"/>
      <c r="P141" s="231">
        <f t="shared" si="9"/>
        <v>0</v>
      </c>
      <c r="Q141" s="232"/>
      <c r="R141" s="224"/>
      <c r="S141" s="233"/>
      <c r="T141" s="234"/>
      <c r="U141" s="230"/>
      <c r="V141" s="232"/>
      <c r="W141" s="234"/>
      <c r="X141" s="232"/>
      <c r="Y141" s="230"/>
      <c r="Z141" s="230"/>
      <c r="AA141" s="235">
        <f t="shared" si="8"/>
        <v>0</v>
      </c>
      <c r="AB141" s="229"/>
      <c r="AC141" s="236"/>
      <c r="AD141" s="237">
        <v>0</v>
      </c>
      <c r="AE141" s="238">
        <v>0</v>
      </c>
      <c r="AF141" s="220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</row>
    <row r="142" spans="1:183" s="5" customFormat="1" ht="60" customHeight="1" x14ac:dyDescent="0.25">
      <c r="A142" s="221">
        <f t="shared" si="10"/>
        <v>137</v>
      </c>
      <c r="B142" s="151"/>
      <c r="C142" s="222"/>
      <c r="D142" s="222"/>
      <c r="E142" s="223"/>
      <c r="F142" s="224"/>
      <c r="G142" s="223"/>
      <c r="H142" s="225"/>
      <c r="I142" s="226"/>
      <c r="J142" s="227"/>
      <c r="K142" s="226"/>
      <c r="L142" s="228"/>
      <c r="M142" s="229"/>
      <c r="N142" s="230"/>
      <c r="O142" s="230"/>
      <c r="P142" s="231">
        <f t="shared" si="9"/>
        <v>0</v>
      </c>
      <c r="Q142" s="232"/>
      <c r="R142" s="224"/>
      <c r="S142" s="233"/>
      <c r="T142" s="234"/>
      <c r="U142" s="230"/>
      <c r="V142" s="232"/>
      <c r="W142" s="234"/>
      <c r="X142" s="232"/>
      <c r="Y142" s="230"/>
      <c r="Z142" s="230"/>
      <c r="AA142" s="235">
        <f t="shared" si="8"/>
        <v>0</v>
      </c>
      <c r="AB142" s="229"/>
      <c r="AC142" s="236"/>
      <c r="AD142" s="237">
        <v>0</v>
      </c>
      <c r="AE142" s="238">
        <v>0</v>
      </c>
      <c r="AF142" s="220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</row>
    <row r="143" spans="1:183" s="5" customFormat="1" ht="60" customHeight="1" x14ac:dyDescent="0.25">
      <c r="A143" s="221">
        <f t="shared" si="10"/>
        <v>138</v>
      </c>
      <c r="B143" s="151"/>
      <c r="C143" s="222"/>
      <c r="D143" s="222"/>
      <c r="E143" s="223"/>
      <c r="F143" s="224"/>
      <c r="G143" s="223"/>
      <c r="H143" s="225"/>
      <c r="I143" s="226"/>
      <c r="J143" s="227"/>
      <c r="K143" s="226"/>
      <c r="L143" s="228"/>
      <c r="M143" s="229"/>
      <c r="N143" s="230"/>
      <c r="O143" s="230"/>
      <c r="P143" s="231">
        <f t="shared" si="9"/>
        <v>0</v>
      </c>
      <c r="Q143" s="232"/>
      <c r="R143" s="224"/>
      <c r="S143" s="233"/>
      <c r="T143" s="234"/>
      <c r="U143" s="230"/>
      <c r="V143" s="232"/>
      <c r="W143" s="234"/>
      <c r="X143" s="232"/>
      <c r="Y143" s="230"/>
      <c r="Z143" s="230"/>
      <c r="AA143" s="235">
        <f t="shared" si="8"/>
        <v>0</v>
      </c>
      <c r="AB143" s="229"/>
      <c r="AC143" s="236"/>
      <c r="AD143" s="237">
        <v>0</v>
      </c>
      <c r="AE143" s="238">
        <v>0</v>
      </c>
      <c r="AF143" s="220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</row>
    <row r="144" spans="1:183" s="5" customFormat="1" ht="60" customHeight="1" x14ac:dyDescent="0.25">
      <c r="A144" s="221">
        <f t="shared" si="10"/>
        <v>139</v>
      </c>
      <c r="B144" s="151"/>
      <c r="C144" s="222"/>
      <c r="D144" s="222"/>
      <c r="E144" s="223"/>
      <c r="F144" s="224"/>
      <c r="G144" s="223"/>
      <c r="H144" s="225"/>
      <c r="I144" s="226"/>
      <c r="J144" s="227"/>
      <c r="K144" s="226"/>
      <c r="L144" s="228"/>
      <c r="M144" s="229"/>
      <c r="N144" s="230"/>
      <c r="O144" s="230"/>
      <c r="P144" s="231">
        <f t="shared" si="9"/>
        <v>0</v>
      </c>
      <c r="Q144" s="232"/>
      <c r="R144" s="224"/>
      <c r="S144" s="233"/>
      <c r="T144" s="234"/>
      <c r="U144" s="230"/>
      <c r="V144" s="232"/>
      <c r="W144" s="234"/>
      <c r="X144" s="232"/>
      <c r="Y144" s="230"/>
      <c r="Z144" s="230"/>
      <c r="AA144" s="235">
        <f t="shared" si="8"/>
        <v>0</v>
      </c>
      <c r="AB144" s="229"/>
      <c r="AC144" s="236"/>
      <c r="AD144" s="237">
        <v>0</v>
      </c>
      <c r="AE144" s="238">
        <v>0</v>
      </c>
      <c r="AF144" s="220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</row>
    <row r="145" spans="1:183" s="5" customFormat="1" ht="60" customHeight="1" x14ac:dyDescent="0.25">
      <c r="A145" s="221">
        <f t="shared" si="10"/>
        <v>140</v>
      </c>
      <c r="B145" s="151"/>
      <c r="C145" s="222"/>
      <c r="D145" s="222"/>
      <c r="E145" s="223"/>
      <c r="F145" s="224"/>
      <c r="G145" s="223"/>
      <c r="H145" s="225"/>
      <c r="I145" s="226"/>
      <c r="J145" s="227"/>
      <c r="K145" s="226"/>
      <c r="L145" s="228"/>
      <c r="M145" s="229"/>
      <c r="N145" s="230"/>
      <c r="O145" s="230"/>
      <c r="P145" s="231">
        <f t="shared" si="9"/>
        <v>0</v>
      </c>
      <c r="Q145" s="232"/>
      <c r="R145" s="224"/>
      <c r="S145" s="233"/>
      <c r="T145" s="234"/>
      <c r="U145" s="230"/>
      <c r="V145" s="232"/>
      <c r="W145" s="234"/>
      <c r="X145" s="232"/>
      <c r="Y145" s="230"/>
      <c r="Z145" s="230"/>
      <c r="AA145" s="235">
        <f t="shared" si="8"/>
        <v>0</v>
      </c>
      <c r="AB145" s="229"/>
      <c r="AC145" s="236"/>
      <c r="AD145" s="237">
        <v>0</v>
      </c>
      <c r="AE145" s="238">
        <v>0</v>
      </c>
      <c r="AF145" s="220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</row>
    <row r="146" spans="1:183" s="5" customFormat="1" ht="60" customHeight="1" x14ac:dyDescent="0.25">
      <c r="A146" s="221">
        <f t="shared" si="10"/>
        <v>141</v>
      </c>
      <c r="B146" s="151"/>
      <c r="C146" s="222"/>
      <c r="D146" s="222"/>
      <c r="E146" s="223"/>
      <c r="F146" s="224"/>
      <c r="G146" s="223"/>
      <c r="H146" s="225"/>
      <c r="I146" s="226"/>
      <c r="J146" s="227"/>
      <c r="K146" s="226"/>
      <c r="L146" s="228"/>
      <c r="M146" s="229"/>
      <c r="N146" s="230"/>
      <c r="O146" s="230"/>
      <c r="P146" s="231">
        <f t="shared" si="9"/>
        <v>0</v>
      </c>
      <c r="Q146" s="232"/>
      <c r="R146" s="224"/>
      <c r="S146" s="233"/>
      <c r="T146" s="234"/>
      <c r="U146" s="230"/>
      <c r="V146" s="232"/>
      <c r="W146" s="234"/>
      <c r="X146" s="232"/>
      <c r="Y146" s="230"/>
      <c r="Z146" s="230"/>
      <c r="AA146" s="235">
        <f t="shared" si="8"/>
        <v>0</v>
      </c>
      <c r="AB146" s="229"/>
      <c r="AC146" s="236"/>
      <c r="AD146" s="237">
        <v>0</v>
      </c>
      <c r="AE146" s="238">
        <v>0</v>
      </c>
      <c r="AF146" s="220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</row>
    <row r="147" spans="1:183" s="5" customFormat="1" ht="60" customHeight="1" x14ac:dyDescent="0.25">
      <c r="A147" s="221">
        <f t="shared" si="10"/>
        <v>142</v>
      </c>
      <c r="B147" s="151"/>
      <c r="C147" s="222"/>
      <c r="D147" s="222"/>
      <c r="E147" s="223"/>
      <c r="F147" s="224"/>
      <c r="G147" s="223"/>
      <c r="H147" s="225"/>
      <c r="I147" s="226"/>
      <c r="J147" s="227"/>
      <c r="K147" s="226"/>
      <c r="L147" s="228"/>
      <c r="M147" s="229"/>
      <c r="N147" s="230"/>
      <c r="O147" s="230"/>
      <c r="P147" s="231">
        <f t="shared" si="9"/>
        <v>0</v>
      </c>
      <c r="Q147" s="232"/>
      <c r="R147" s="224"/>
      <c r="S147" s="233"/>
      <c r="T147" s="234"/>
      <c r="U147" s="230"/>
      <c r="V147" s="232"/>
      <c r="W147" s="234"/>
      <c r="X147" s="232"/>
      <c r="Y147" s="230"/>
      <c r="Z147" s="230"/>
      <c r="AA147" s="235">
        <f t="shared" si="8"/>
        <v>0</v>
      </c>
      <c r="AB147" s="229"/>
      <c r="AC147" s="236"/>
      <c r="AD147" s="237">
        <v>0</v>
      </c>
      <c r="AE147" s="238">
        <v>0</v>
      </c>
      <c r="AF147" s="220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</row>
    <row r="148" spans="1:183" s="5" customFormat="1" ht="60" customHeight="1" x14ac:dyDescent="0.25">
      <c r="A148" s="221">
        <f t="shared" si="10"/>
        <v>143</v>
      </c>
      <c r="B148" s="151"/>
      <c r="C148" s="222"/>
      <c r="D148" s="222"/>
      <c r="E148" s="223"/>
      <c r="F148" s="224"/>
      <c r="G148" s="223"/>
      <c r="H148" s="225"/>
      <c r="I148" s="226"/>
      <c r="J148" s="227"/>
      <c r="K148" s="226"/>
      <c r="L148" s="228"/>
      <c r="M148" s="229"/>
      <c r="N148" s="230"/>
      <c r="O148" s="230"/>
      <c r="P148" s="231">
        <f t="shared" si="9"/>
        <v>0</v>
      </c>
      <c r="Q148" s="232"/>
      <c r="R148" s="224"/>
      <c r="S148" s="233"/>
      <c r="T148" s="234"/>
      <c r="U148" s="230"/>
      <c r="V148" s="232"/>
      <c r="W148" s="234"/>
      <c r="X148" s="232"/>
      <c r="Y148" s="230"/>
      <c r="Z148" s="230"/>
      <c r="AA148" s="235">
        <f t="shared" si="8"/>
        <v>0</v>
      </c>
      <c r="AB148" s="229"/>
      <c r="AC148" s="236"/>
      <c r="AD148" s="237">
        <v>0</v>
      </c>
      <c r="AE148" s="238">
        <v>0</v>
      </c>
      <c r="AF148" s="220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</row>
    <row r="149" spans="1:183" s="5" customFormat="1" ht="60" customHeight="1" x14ac:dyDescent="0.25">
      <c r="A149" s="221">
        <f t="shared" si="10"/>
        <v>144</v>
      </c>
      <c r="B149" s="151"/>
      <c r="C149" s="222"/>
      <c r="D149" s="222"/>
      <c r="E149" s="223"/>
      <c r="F149" s="224"/>
      <c r="G149" s="223"/>
      <c r="H149" s="225"/>
      <c r="I149" s="226"/>
      <c r="J149" s="227"/>
      <c r="K149" s="226"/>
      <c r="L149" s="228"/>
      <c r="M149" s="229"/>
      <c r="N149" s="230"/>
      <c r="O149" s="230"/>
      <c r="P149" s="231">
        <f t="shared" si="9"/>
        <v>0</v>
      </c>
      <c r="Q149" s="232"/>
      <c r="R149" s="224"/>
      <c r="S149" s="233"/>
      <c r="T149" s="234"/>
      <c r="U149" s="230"/>
      <c r="V149" s="232"/>
      <c r="W149" s="234"/>
      <c r="X149" s="232"/>
      <c r="Y149" s="230"/>
      <c r="Z149" s="230"/>
      <c r="AA149" s="235">
        <f t="shared" si="8"/>
        <v>0</v>
      </c>
      <c r="AB149" s="229"/>
      <c r="AC149" s="236"/>
      <c r="AD149" s="237">
        <v>0</v>
      </c>
      <c r="AE149" s="238">
        <v>0</v>
      </c>
      <c r="AF149" s="220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</row>
    <row r="150" spans="1:183" s="5" customFormat="1" ht="60" customHeight="1" x14ac:dyDescent="0.25">
      <c r="A150" s="221">
        <f t="shared" si="10"/>
        <v>145</v>
      </c>
      <c r="B150" s="151"/>
      <c r="C150" s="222"/>
      <c r="D150" s="222"/>
      <c r="E150" s="223"/>
      <c r="F150" s="224"/>
      <c r="G150" s="223"/>
      <c r="H150" s="225"/>
      <c r="I150" s="226"/>
      <c r="J150" s="227"/>
      <c r="K150" s="226"/>
      <c r="L150" s="228"/>
      <c r="M150" s="229"/>
      <c r="N150" s="230"/>
      <c r="O150" s="230"/>
      <c r="P150" s="231">
        <f t="shared" si="9"/>
        <v>0</v>
      </c>
      <c r="Q150" s="232"/>
      <c r="R150" s="224"/>
      <c r="S150" s="233"/>
      <c r="T150" s="234"/>
      <c r="U150" s="230"/>
      <c r="V150" s="232"/>
      <c r="W150" s="234"/>
      <c r="X150" s="232"/>
      <c r="Y150" s="230"/>
      <c r="Z150" s="230"/>
      <c r="AA150" s="235">
        <f t="shared" si="8"/>
        <v>0</v>
      </c>
      <c r="AB150" s="229"/>
      <c r="AC150" s="236"/>
      <c r="AD150" s="237">
        <v>0</v>
      </c>
      <c r="AE150" s="238">
        <v>0</v>
      </c>
      <c r="AF150" s="220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</row>
    <row r="151" spans="1:183" s="5" customFormat="1" ht="60" customHeight="1" x14ac:dyDescent="0.25">
      <c r="A151" s="221">
        <f t="shared" si="10"/>
        <v>146</v>
      </c>
      <c r="B151" s="151"/>
      <c r="C151" s="222"/>
      <c r="D151" s="222"/>
      <c r="E151" s="223"/>
      <c r="F151" s="224"/>
      <c r="G151" s="223"/>
      <c r="H151" s="225"/>
      <c r="I151" s="226"/>
      <c r="J151" s="227"/>
      <c r="K151" s="226"/>
      <c r="L151" s="228"/>
      <c r="M151" s="229"/>
      <c r="N151" s="230"/>
      <c r="O151" s="230"/>
      <c r="P151" s="231">
        <f t="shared" si="9"/>
        <v>0</v>
      </c>
      <c r="Q151" s="232"/>
      <c r="R151" s="224"/>
      <c r="S151" s="233"/>
      <c r="T151" s="234"/>
      <c r="U151" s="230"/>
      <c r="V151" s="232"/>
      <c r="W151" s="234"/>
      <c r="X151" s="232"/>
      <c r="Y151" s="230"/>
      <c r="Z151" s="230"/>
      <c r="AA151" s="235">
        <f t="shared" si="8"/>
        <v>0</v>
      </c>
      <c r="AB151" s="229"/>
      <c r="AC151" s="236"/>
      <c r="AD151" s="237">
        <v>0</v>
      </c>
      <c r="AE151" s="238">
        <v>0</v>
      </c>
      <c r="AF151" s="220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</row>
    <row r="152" spans="1:183" s="5" customFormat="1" ht="60" customHeight="1" x14ac:dyDescent="0.25">
      <c r="A152" s="221">
        <f t="shared" si="10"/>
        <v>147</v>
      </c>
      <c r="B152" s="151"/>
      <c r="C152" s="222"/>
      <c r="D152" s="222"/>
      <c r="E152" s="223"/>
      <c r="F152" s="224"/>
      <c r="G152" s="223"/>
      <c r="H152" s="225"/>
      <c r="I152" s="226"/>
      <c r="J152" s="227"/>
      <c r="K152" s="226"/>
      <c r="L152" s="228"/>
      <c r="M152" s="229"/>
      <c r="N152" s="230"/>
      <c r="O152" s="230"/>
      <c r="P152" s="231">
        <f t="shared" si="9"/>
        <v>0</v>
      </c>
      <c r="Q152" s="232"/>
      <c r="R152" s="224"/>
      <c r="S152" s="233"/>
      <c r="T152" s="234"/>
      <c r="U152" s="230"/>
      <c r="V152" s="232"/>
      <c r="W152" s="234"/>
      <c r="X152" s="232"/>
      <c r="Y152" s="230"/>
      <c r="Z152" s="230"/>
      <c r="AA152" s="235">
        <f t="shared" si="8"/>
        <v>0</v>
      </c>
      <c r="AB152" s="229"/>
      <c r="AC152" s="236"/>
      <c r="AD152" s="237">
        <v>0</v>
      </c>
      <c r="AE152" s="238">
        <v>0</v>
      </c>
      <c r="AF152" s="220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</row>
    <row r="153" spans="1:183" s="5" customFormat="1" ht="60" customHeight="1" x14ac:dyDescent="0.25">
      <c r="A153" s="221">
        <f t="shared" si="10"/>
        <v>148</v>
      </c>
      <c r="B153" s="151"/>
      <c r="C153" s="222"/>
      <c r="D153" s="222"/>
      <c r="E153" s="223"/>
      <c r="F153" s="224"/>
      <c r="G153" s="223"/>
      <c r="H153" s="225"/>
      <c r="I153" s="226"/>
      <c r="J153" s="227"/>
      <c r="K153" s="226"/>
      <c r="L153" s="228"/>
      <c r="M153" s="229"/>
      <c r="N153" s="230"/>
      <c r="O153" s="230"/>
      <c r="P153" s="231">
        <f t="shared" si="9"/>
        <v>0</v>
      </c>
      <c r="Q153" s="232"/>
      <c r="R153" s="224"/>
      <c r="S153" s="233"/>
      <c r="T153" s="234"/>
      <c r="U153" s="230"/>
      <c r="V153" s="232"/>
      <c r="W153" s="234"/>
      <c r="X153" s="232"/>
      <c r="Y153" s="230"/>
      <c r="Z153" s="230"/>
      <c r="AA153" s="235">
        <f t="shared" si="8"/>
        <v>0</v>
      </c>
      <c r="AB153" s="229"/>
      <c r="AC153" s="236"/>
      <c r="AD153" s="237">
        <v>0</v>
      </c>
      <c r="AE153" s="238">
        <v>0</v>
      </c>
      <c r="AF153" s="220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</row>
    <row r="154" spans="1:183" s="5" customFormat="1" ht="60" customHeight="1" x14ac:dyDescent="0.25">
      <c r="A154" s="221">
        <f t="shared" si="10"/>
        <v>149</v>
      </c>
      <c r="B154" s="151"/>
      <c r="C154" s="222"/>
      <c r="D154" s="222"/>
      <c r="E154" s="223"/>
      <c r="F154" s="224"/>
      <c r="G154" s="223"/>
      <c r="H154" s="225"/>
      <c r="I154" s="226"/>
      <c r="J154" s="227"/>
      <c r="K154" s="226"/>
      <c r="L154" s="228"/>
      <c r="M154" s="229"/>
      <c r="N154" s="230"/>
      <c r="O154" s="230"/>
      <c r="P154" s="231">
        <f t="shared" si="9"/>
        <v>0</v>
      </c>
      <c r="Q154" s="232"/>
      <c r="R154" s="224"/>
      <c r="S154" s="233"/>
      <c r="T154" s="234"/>
      <c r="U154" s="230"/>
      <c r="V154" s="232"/>
      <c r="W154" s="234"/>
      <c r="X154" s="232"/>
      <c r="Y154" s="230"/>
      <c r="Z154" s="230"/>
      <c r="AA154" s="235">
        <f t="shared" si="8"/>
        <v>0</v>
      </c>
      <c r="AB154" s="229"/>
      <c r="AC154" s="236"/>
      <c r="AD154" s="237">
        <v>0</v>
      </c>
      <c r="AE154" s="238">
        <v>0</v>
      </c>
      <c r="AF154" s="220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</row>
    <row r="155" spans="1:183" s="5" customFormat="1" ht="60" customHeight="1" x14ac:dyDescent="0.25">
      <c r="A155" s="221">
        <f t="shared" si="10"/>
        <v>150</v>
      </c>
      <c r="B155" s="151"/>
      <c r="C155" s="222"/>
      <c r="D155" s="222"/>
      <c r="E155" s="223"/>
      <c r="F155" s="224"/>
      <c r="G155" s="223"/>
      <c r="H155" s="225"/>
      <c r="I155" s="226"/>
      <c r="J155" s="227"/>
      <c r="K155" s="226"/>
      <c r="L155" s="228"/>
      <c r="M155" s="229"/>
      <c r="N155" s="230"/>
      <c r="O155" s="230"/>
      <c r="P155" s="231">
        <f t="shared" si="9"/>
        <v>0</v>
      </c>
      <c r="Q155" s="232"/>
      <c r="R155" s="224"/>
      <c r="S155" s="233"/>
      <c r="T155" s="234"/>
      <c r="U155" s="230"/>
      <c r="V155" s="232"/>
      <c r="W155" s="234"/>
      <c r="X155" s="232"/>
      <c r="Y155" s="230"/>
      <c r="Z155" s="230"/>
      <c r="AA155" s="235">
        <f t="shared" si="8"/>
        <v>0</v>
      </c>
      <c r="AB155" s="229"/>
      <c r="AC155" s="236"/>
      <c r="AD155" s="237">
        <v>0</v>
      </c>
      <c r="AE155" s="238">
        <v>0</v>
      </c>
      <c r="AF155" s="220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</row>
    <row r="156" spans="1:183" s="5" customFormat="1" ht="60" customHeight="1" x14ac:dyDescent="0.25">
      <c r="A156" s="221">
        <f t="shared" si="10"/>
        <v>151</v>
      </c>
      <c r="B156" s="151"/>
      <c r="C156" s="222"/>
      <c r="D156" s="222"/>
      <c r="E156" s="223"/>
      <c r="F156" s="224"/>
      <c r="G156" s="223"/>
      <c r="H156" s="225"/>
      <c r="I156" s="226"/>
      <c r="J156" s="227"/>
      <c r="K156" s="226"/>
      <c r="L156" s="228"/>
      <c r="M156" s="229"/>
      <c r="N156" s="230"/>
      <c r="O156" s="230"/>
      <c r="P156" s="231">
        <f t="shared" si="9"/>
        <v>0</v>
      </c>
      <c r="Q156" s="232"/>
      <c r="R156" s="224"/>
      <c r="S156" s="233"/>
      <c r="T156" s="234"/>
      <c r="U156" s="230"/>
      <c r="V156" s="232"/>
      <c r="W156" s="234"/>
      <c r="X156" s="232"/>
      <c r="Y156" s="230"/>
      <c r="Z156" s="230"/>
      <c r="AA156" s="235">
        <f t="shared" si="8"/>
        <v>0</v>
      </c>
      <c r="AB156" s="229"/>
      <c r="AC156" s="236"/>
      <c r="AD156" s="237">
        <v>0</v>
      </c>
      <c r="AE156" s="238">
        <v>0</v>
      </c>
      <c r="AF156" s="220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</row>
    <row r="157" spans="1:183" s="5" customFormat="1" ht="60" customHeight="1" x14ac:dyDescent="0.25">
      <c r="A157" s="221">
        <f t="shared" si="10"/>
        <v>152</v>
      </c>
      <c r="B157" s="151"/>
      <c r="C157" s="222"/>
      <c r="D157" s="222"/>
      <c r="E157" s="223"/>
      <c r="F157" s="224"/>
      <c r="G157" s="223"/>
      <c r="H157" s="225"/>
      <c r="I157" s="226"/>
      <c r="J157" s="227"/>
      <c r="K157" s="226"/>
      <c r="L157" s="228"/>
      <c r="M157" s="229"/>
      <c r="N157" s="230"/>
      <c r="O157" s="230"/>
      <c r="P157" s="231">
        <f t="shared" si="9"/>
        <v>0</v>
      </c>
      <c r="Q157" s="232"/>
      <c r="R157" s="224"/>
      <c r="S157" s="233"/>
      <c r="T157" s="234"/>
      <c r="U157" s="230"/>
      <c r="V157" s="232"/>
      <c r="W157" s="234"/>
      <c r="X157" s="232"/>
      <c r="Y157" s="230"/>
      <c r="Z157" s="230"/>
      <c r="AA157" s="235">
        <f t="shared" si="8"/>
        <v>0</v>
      </c>
      <c r="AB157" s="229"/>
      <c r="AC157" s="236"/>
      <c r="AD157" s="237">
        <v>0</v>
      </c>
      <c r="AE157" s="238">
        <v>0</v>
      </c>
      <c r="AF157" s="220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</row>
    <row r="158" spans="1:183" s="5" customFormat="1" ht="60" customHeight="1" x14ac:dyDescent="0.25">
      <c r="A158" s="221">
        <f t="shared" si="10"/>
        <v>153</v>
      </c>
      <c r="B158" s="151"/>
      <c r="C158" s="222"/>
      <c r="D158" s="222"/>
      <c r="E158" s="223"/>
      <c r="F158" s="224"/>
      <c r="G158" s="223"/>
      <c r="H158" s="225"/>
      <c r="I158" s="226"/>
      <c r="J158" s="227"/>
      <c r="K158" s="226"/>
      <c r="L158" s="228"/>
      <c r="M158" s="229"/>
      <c r="N158" s="230"/>
      <c r="O158" s="230"/>
      <c r="P158" s="231">
        <f t="shared" si="9"/>
        <v>0</v>
      </c>
      <c r="Q158" s="232"/>
      <c r="R158" s="224"/>
      <c r="S158" s="233"/>
      <c r="T158" s="234"/>
      <c r="U158" s="230"/>
      <c r="V158" s="232"/>
      <c r="W158" s="234"/>
      <c r="X158" s="232"/>
      <c r="Y158" s="230"/>
      <c r="Z158" s="230"/>
      <c r="AA158" s="235">
        <f t="shared" si="8"/>
        <v>0</v>
      </c>
      <c r="AB158" s="229"/>
      <c r="AC158" s="236"/>
      <c r="AD158" s="237">
        <v>0</v>
      </c>
      <c r="AE158" s="238">
        <v>0</v>
      </c>
      <c r="AF158" s="220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</row>
    <row r="159" spans="1:183" s="5" customFormat="1" ht="60" customHeight="1" x14ac:dyDescent="0.25">
      <c r="A159" s="221">
        <f t="shared" si="10"/>
        <v>154</v>
      </c>
      <c r="B159" s="151"/>
      <c r="C159" s="222"/>
      <c r="D159" s="222"/>
      <c r="E159" s="223"/>
      <c r="F159" s="224"/>
      <c r="G159" s="223"/>
      <c r="H159" s="225"/>
      <c r="I159" s="226"/>
      <c r="J159" s="227"/>
      <c r="K159" s="226"/>
      <c r="L159" s="228"/>
      <c r="M159" s="229"/>
      <c r="N159" s="230"/>
      <c r="O159" s="230"/>
      <c r="P159" s="231">
        <f t="shared" si="9"/>
        <v>0</v>
      </c>
      <c r="Q159" s="232"/>
      <c r="R159" s="224"/>
      <c r="S159" s="233"/>
      <c r="T159" s="234"/>
      <c r="U159" s="230"/>
      <c r="V159" s="232"/>
      <c r="W159" s="234"/>
      <c r="X159" s="232"/>
      <c r="Y159" s="230"/>
      <c r="Z159" s="230"/>
      <c r="AA159" s="235">
        <f t="shared" si="8"/>
        <v>0</v>
      </c>
      <c r="AB159" s="229"/>
      <c r="AC159" s="236"/>
      <c r="AD159" s="237">
        <v>0</v>
      </c>
      <c r="AE159" s="238">
        <v>0</v>
      </c>
      <c r="AF159" s="220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</row>
    <row r="160" spans="1:183" s="5" customFormat="1" ht="60" customHeight="1" x14ac:dyDescent="0.25">
      <c r="A160" s="221">
        <f t="shared" si="10"/>
        <v>155</v>
      </c>
      <c r="B160" s="151"/>
      <c r="C160" s="222"/>
      <c r="D160" s="222"/>
      <c r="E160" s="223"/>
      <c r="F160" s="224"/>
      <c r="G160" s="223"/>
      <c r="H160" s="225"/>
      <c r="I160" s="226"/>
      <c r="J160" s="227"/>
      <c r="K160" s="226"/>
      <c r="L160" s="228"/>
      <c r="M160" s="229"/>
      <c r="N160" s="230"/>
      <c r="O160" s="230"/>
      <c r="P160" s="231">
        <f t="shared" si="9"/>
        <v>0</v>
      </c>
      <c r="Q160" s="232"/>
      <c r="R160" s="224"/>
      <c r="S160" s="233"/>
      <c r="T160" s="234"/>
      <c r="U160" s="230"/>
      <c r="V160" s="232"/>
      <c r="W160" s="234"/>
      <c r="X160" s="232"/>
      <c r="Y160" s="230"/>
      <c r="Z160" s="230"/>
      <c r="AA160" s="235">
        <f t="shared" si="8"/>
        <v>0</v>
      </c>
      <c r="AB160" s="229"/>
      <c r="AC160" s="236"/>
      <c r="AD160" s="237">
        <v>0</v>
      </c>
      <c r="AE160" s="238">
        <v>0</v>
      </c>
      <c r="AF160" s="220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</row>
    <row r="161" spans="1:183" s="5" customFormat="1" ht="60" customHeight="1" x14ac:dyDescent="0.25">
      <c r="A161" s="221">
        <f t="shared" si="10"/>
        <v>156</v>
      </c>
      <c r="B161" s="151"/>
      <c r="C161" s="222"/>
      <c r="D161" s="222"/>
      <c r="E161" s="223"/>
      <c r="F161" s="224"/>
      <c r="G161" s="223"/>
      <c r="H161" s="225"/>
      <c r="I161" s="226"/>
      <c r="J161" s="227"/>
      <c r="K161" s="226"/>
      <c r="L161" s="228"/>
      <c r="M161" s="229"/>
      <c r="N161" s="230"/>
      <c r="O161" s="230"/>
      <c r="P161" s="231">
        <f t="shared" si="9"/>
        <v>0</v>
      </c>
      <c r="Q161" s="232"/>
      <c r="R161" s="224"/>
      <c r="S161" s="233"/>
      <c r="T161" s="234"/>
      <c r="U161" s="230"/>
      <c r="V161" s="232"/>
      <c r="W161" s="234"/>
      <c r="X161" s="232"/>
      <c r="Y161" s="230"/>
      <c r="Z161" s="230"/>
      <c r="AA161" s="235">
        <f t="shared" si="8"/>
        <v>0</v>
      </c>
      <c r="AB161" s="229"/>
      <c r="AC161" s="236"/>
      <c r="AD161" s="237">
        <v>0</v>
      </c>
      <c r="AE161" s="238">
        <v>0</v>
      </c>
      <c r="AF161" s="220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</row>
    <row r="162" spans="1:183" s="5" customFormat="1" ht="60" customHeight="1" x14ac:dyDescent="0.25">
      <c r="A162" s="221">
        <f t="shared" si="10"/>
        <v>157</v>
      </c>
      <c r="B162" s="151"/>
      <c r="C162" s="222"/>
      <c r="D162" s="222"/>
      <c r="E162" s="223"/>
      <c r="F162" s="224"/>
      <c r="G162" s="223"/>
      <c r="H162" s="225"/>
      <c r="I162" s="226"/>
      <c r="J162" s="227"/>
      <c r="K162" s="226"/>
      <c r="L162" s="228"/>
      <c r="M162" s="229"/>
      <c r="N162" s="230"/>
      <c r="O162" s="230"/>
      <c r="P162" s="231">
        <f t="shared" si="9"/>
        <v>0</v>
      </c>
      <c r="Q162" s="232"/>
      <c r="R162" s="224"/>
      <c r="S162" s="233"/>
      <c r="T162" s="234"/>
      <c r="U162" s="230"/>
      <c r="V162" s="232"/>
      <c r="W162" s="234"/>
      <c r="X162" s="232"/>
      <c r="Y162" s="230"/>
      <c r="Z162" s="230"/>
      <c r="AA162" s="235">
        <f t="shared" si="8"/>
        <v>0</v>
      </c>
      <c r="AB162" s="229"/>
      <c r="AC162" s="236"/>
      <c r="AD162" s="237">
        <v>0</v>
      </c>
      <c r="AE162" s="238">
        <v>0</v>
      </c>
      <c r="AF162" s="220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</row>
    <row r="163" spans="1:183" s="5" customFormat="1" ht="60" customHeight="1" x14ac:dyDescent="0.25">
      <c r="A163" s="221">
        <f t="shared" si="10"/>
        <v>158</v>
      </c>
      <c r="B163" s="151"/>
      <c r="C163" s="222"/>
      <c r="D163" s="222"/>
      <c r="E163" s="223"/>
      <c r="F163" s="224"/>
      <c r="G163" s="223"/>
      <c r="H163" s="225"/>
      <c r="I163" s="226"/>
      <c r="J163" s="227"/>
      <c r="K163" s="226"/>
      <c r="L163" s="228"/>
      <c r="M163" s="229"/>
      <c r="N163" s="230"/>
      <c r="O163" s="230"/>
      <c r="P163" s="231">
        <f t="shared" si="9"/>
        <v>0</v>
      </c>
      <c r="Q163" s="232"/>
      <c r="R163" s="224"/>
      <c r="S163" s="233"/>
      <c r="T163" s="234"/>
      <c r="U163" s="230"/>
      <c r="V163" s="232"/>
      <c r="W163" s="234"/>
      <c r="X163" s="232"/>
      <c r="Y163" s="230"/>
      <c r="Z163" s="230"/>
      <c r="AA163" s="235">
        <f t="shared" si="8"/>
        <v>0</v>
      </c>
      <c r="AB163" s="229"/>
      <c r="AC163" s="236"/>
      <c r="AD163" s="237">
        <v>0</v>
      </c>
      <c r="AE163" s="238">
        <v>0</v>
      </c>
      <c r="AF163" s="220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</row>
    <row r="164" spans="1:183" s="5" customFormat="1" ht="60" customHeight="1" x14ac:dyDescent="0.25">
      <c r="A164" s="221">
        <f t="shared" si="10"/>
        <v>159</v>
      </c>
      <c r="B164" s="151"/>
      <c r="C164" s="222"/>
      <c r="D164" s="222"/>
      <c r="E164" s="223"/>
      <c r="F164" s="224"/>
      <c r="G164" s="223"/>
      <c r="H164" s="225"/>
      <c r="I164" s="226"/>
      <c r="J164" s="227"/>
      <c r="K164" s="226"/>
      <c r="L164" s="228"/>
      <c r="M164" s="229"/>
      <c r="N164" s="230"/>
      <c r="O164" s="230"/>
      <c r="P164" s="231">
        <f t="shared" si="9"/>
        <v>0</v>
      </c>
      <c r="Q164" s="232"/>
      <c r="R164" s="224"/>
      <c r="S164" s="233"/>
      <c r="T164" s="234"/>
      <c r="U164" s="230"/>
      <c r="V164" s="232"/>
      <c r="W164" s="234"/>
      <c r="X164" s="232"/>
      <c r="Y164" s="230"/>
      <c r="Z164" s="230"/>
      <c r="AA164" s="235">
        <f t="shared" si="8"/>
        <v>0</v>
      </c>
      <c r="AB164" s="229"/>
      <c r="AC164" s="236"/>
      <c r="AD164" s="237">
        <v>0</v>
      </c>
      <c r="AE164" s="238">
        <v>0</v>
      </c>
      <c r="AF164" s="220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</row>
    <row r="165" spans="1:183" s="5" customFormat="1" ht="60" customHeight="1" x14ac:dyDescent="0.25">
      <c r="A165" s="221">
        <f t="shared" si="10"/>
        <v>160</v>
      </c>
      <c r="B165" s="151"/>
      <c r="C165" s="222"/>
      <c r="D165" s="222"/>
      <c r="E165" s="223"/>
      <c r="F165" s="224"/>
      <c r="G165" s="223"/>
      <c r="H165" s="225"/>
      <c r="I165" s="226"/>
      <c r="J165" s="227"/>
      <c r="K165" s="226"/>
      <c r="L165" s="228"/>
      <c r="M165" s="229"/>
      <c r="N165" s="230"/>
      <c r="O165" s="230"/>
      <c r="P165" s="231">
        <f t="shared" si="9"/>
        <v>0</v>
      </c>
      <c r="Q165" s="232"/>
      <c r="R165" s="224"/>
      <c r="S165" s="233"/>
      <c r="T165" s="234"/>
      <c r="U165" s="230"/>
      <c r="V165" s="232"/>
      <c r="W165" s="234"/>
      <c r="X165" s="232"/>
      <c r="Y165" s="230"/>
      <c r="Z165" s="230"/>
      <c r="AA165" s="235">
        <f t="shared" si="8"/>
        <v>0</v>
      </c>
      <c r="AB165" s="229"/>
      <c r="AC165" s="236"/>
      <c r="AD165" s="237">
        <v>0</v>
      </c>
      <c r="AE165" s="238">
        <v>0</v>
      </c>
      <c r="AF165" s="220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</row>
    <row r="166" spans="1:183" s="5" customFormat="1" ht="60" customHeight="1" x14ac:dyDescent="0.25">
      <c r="A166" s="221">
        <f t="shared" si="10"/>
        <v>161</v>
      </c>
      <c r="B166" s="151"/>
      <c r="C166" s="222"/>
      <c r="D166" s="222"/>
      <c r="E166" s="223"/>
      <c r="F166" s="224"/>
      <c r="G166" s="223"/>
      <c r="H166" s="225"/>
      <c r="I166" s="226"/>
      <c r="J166" s="227"/>
      <c r="K166" s="226"/>
      <c r="L166" s="228"/>
      <c r="M166" s="229"/>
      <c r="N166" s="230"/>
      <c r="O166" s="230"/>
      <c r="P166" s="231">
        <f t="shared" si="9"/>
        <v>0</v>
      </c>
      <c r="Q166" s="232"/>
      <c r="R166" s="224"/>
      <c r="S166" s="233"/>
      <c r="T166" s="234"/>
      <c r="U166" s="230"/>
      <c r="V166" s="232"/>
      <c r="W166" s="234"/>
      <c r="X166" s="232"/>
      <c r="Y166" s="230"/>
      <c r="Z166" s="230"/>
      <c r="AA166" s="235">
        <f t="shared" si="8"/>
        <v>0</v>
      </c>
      <c r="AB166" s="229"/>
      <c r="AC166" s="236"/>
      <c r="AD166" s="237">
        <v>0</v>
      </c>
      <c r="AE166" s="238">
        <v>0</v>
      </c>
      <c r="AF166" s="220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</row>
    <row r="167" spans="1:183" s="5" customFormat="1" ht="60" customHeight="1" x14ac:dyDescent="0.25">
      <c r="A167" s="221">
        <f t="shared" si="10"/>
        <v>162</v>
      </c>
      <c r="B167" s="151"/>
      <c r="C167" s="222"/>
      <c r="D167" s="222"/>
      <c r="E167" s="223"/>
      <c r="F167" s="224"/>
      <c r="G167" s="223"/>
      <c r="H167" s="225"/>
      <c r="I167" s="226"/>
      <c r="J167" s="227"/>
      <c r="K167" s="226"/>
      <c r="L167" s="228"/>
      <c r="M167" s="229"/>
      <c r="N167" s="230"/>
      <c r="O167" s="230"/>
      <c r="P167" s="231">
        <f t="shared" si="9"/>
        <v>0</v>
      </c>
      <c r="Q167" s="232"/>
      <c r="R167" s="224"/>
      <c r="S167" s="233"/>
      <c r="T167" s="234"/>
      <c r="U167" s="230"/>
      <c r="V167" s="232"/>
      <c r="W167" s="234"/>
      <c r="X167" s="232"/>
      <c r="Y167" s="230"/>
      <c r="Z167" s="230"/>
      <c r="AA167" s="235">
        <f t="shared" si="8"/>
        <v>0</v>
      </c>
      <c r="AB167" s="229"/>
      <c r="AC167" s="236"/>
      <c r="AD167" s="237">
        <v>0</v>
      </c>
      <c r="AE167" s="238">
        <v>0</v>
      </c>
      <c r="AF167" s="220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</row>
    <row r="168" spans="1:183" s="5" customFormat="1" ht="60" customHeight="1" x14ac:dyDescent="0.25">
      <c r="A168" s="221">
        <f t="shared" si="10"/>
        <v>163</v>
      </c>
      <c r="B168" s="151"/>
      <c r="C168" s="222"/>
      <c r="D168" s="222"/>
      <c r="E168" s="223"/>
      <c r="F168" s="224"/>
      <c r="G168" s="223"/>
      <c r="H168" s="225"/>
      <c r="I168" s="226"/>
      <c r="J168" s="227"/>
      <c r="K168" s="226"/>
      <c r="L168" s="228"/>
      <c r="M168" s="229"/>
      <c r="N168" s="230"/>
      <c r="O168" s="230"/>
      <c r="P168" s="231">
        <f t="shared" si="9"/>
        <v>0</v>
      </c>
      <c r="Q168" s="232"/>
      <c r="R168" s="224"/>
      <c r="S168" s="233"/>
      <c r="T168" s="234"/>
      <c r="U168" s="230"/>
      <c r="V168" s="232"/>
      <c r="W168" s="234"/>
      <c r="X168" s="232"/>
      <c r="Y168" s="230"/>
      <c r="Z168" s="230"/>
      <c r="AA168" s="235">
        <f t="shared" si="8"/>
        <v>0</v>
      </c>
      <c r="AB168" s="229"/>
      <c r="AC168" s="236"/>
      <c r="AD168" s="237">
        <v>0</v>
      </c>
      <c r="AE168" s="238">
        <v>0</v>
      </c>
      <c r="AF168" s="220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</row>
    <row r="169" spans="1:183" s="5" customFormat="1" ht="60" customHeight="1" x14ac:dyDescent="0.25">
      <c r="A169" s="221">
        <f t="shared" si="10"/>
        <v>164</v>
      </c>
      <c r="B169" s="151"/>
      <c r="C169" s="222"/>
      <c r="D169" s="222"/>
      <c r="E169" s="223"/>
      <c r="F169" s="224"/>
      <c r="G169" s="223"/>
      <c r="H169" s="225"/>
      <c r="I169" s="226"/>
      <c r="J169" s="227"/>
      <c r="K169" s="226"/>
      <c r="L169" s="228"/>
      <c r="M169" s="229"/>
      <c r="N169" s="230"/>
      <c r="O169" s="230"/>
      <c r="P169" s="231">
        <f t="shared" si="9"/>
        <v>0</v>
      </c>
      <c r="Q169" s="232"/>
      <c r="R169" s="224"/>
      <c r="S169" s="233"/>
      <c r="T169" s="234"/>
      <c r="U169" s="230"/>
      <c r="V169" s="232"/>
      <c r="W169" s="234"/>
      <c r="X169" s="232"/>
      <c r="Y169" s="230"/>
      <c r="Z169" s="230"/>
      <c r="AA169" s="235">
        <f t="shared" si="8"/>
        <v>0</v>
      </c>
      <c r="AB169" s="229"/>
      <c r="AC169" s="236"/>
      <c r="AD169" s="237">
        <v>0</v>
      </c>
      <c r="AE169" s="238">
        <v>0</v>
      </c>
      <c r="AF169" s="220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</row>
    <row r="170" spans="1:183" s="5" customFormat="1" ht="60" customHeight="1" x14ac:dyDescent="0.25">
      <c r="A170" s="221">
        <f t="shared" si="10"/>
        <v>165</v>
      </c>
      <c r="B170" s="151"/>
      <c r="C170" s="222"/>
      <c r="D170" s="222"/>
      <c r="E170" s="223"/>
      <c r="F170" s="224"/>
      <c r="G170" s="223"/>
      <c r="H170" s="225"/>
      <c r="I170" s="226"/>
      <c r="J170" s="227"/>
      <c r="K170" s="226"/>
      <c r="L170" s="228"/>
      <c r="M170" s="229"/>
      <c r="N170" s="230"/>
      <c r="O170" s="230"/>
      <c r="P170" s="231">
        <f t="shared" si="9"/>
        <v>0</v>
      </c>
      <c r="Q170" s="232"/>
      <c r="R170" s="224"/>
      <c r="S170" s="233"/>
      <c r="T170" s="234"/>
      <c r="U170" s="230"/>
      <c r="V170" s="232"/>
      <c r="W170" s="234"/>
      <c r="X170" s="232"/>
      <c r="Y170" s="230"/>
      <c r="Z170" s="230"/>
      <c r="AA170" s="235">
        <f t="shared" si="8"/>
        <v>0</v>
      </c>
      <c r="AB170" s="229"/>
      <c r="AC170" s="236"/>
      <c r="AD170" s="237">
        <v>0</v>
      </c>
      <c r="AE170" s="238">
        <v>0</v>
      </c>
      <c r="AF170" s="220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</row>
    <row r="171" spans="1:183" s="5" customFormat="1" ht="60" customHeight="1" x14ac:dyDescent="0.25">
      <c r="A171" s="221">
        <f t="shared" si="10"/>
        <v>166</v>
      </c>
      <c r="B171" s="151"/>
      <c r="C171" s="222"/>
      <c r="D171" s="222"/>
      <c r="E171" s="223"/>
      <c r="F171" s="224"/>
      <c r="G171" s="223"/>
      <c r="H171" s="225"/>
      <c r="I171" s="226"/>
      <c r="J171" s="227"/>
      <c r="K171" s="226"/>
      <c r="L171" s="228"/>
      <c r="M171" s="229"/>
      <c r="N171" s="230"/>
      <c r="O171" s="230"/>
      <c r="P171" s="231">
        <f t="shared" si="9"/>
        <v>0</v>
      </c>
      <c r="Q171" s="232"/>
      <c r="R171" s="224"/>
      <c r="S171" s="233"/>
      <c r="T171" s="234"/>
      <c r="U171" s="230"/>
      <c r="V171" s="232"/>
      <c r="W171" s="234"/>
      <c r="X171" s="232"/>
      <c r="Y171" s="230"/>
      <c r="Z171" s="230"/>
      <c r="AA171" s="235">
        <f t="shared" si="8"/>
        <v>0</v>
      </c>
      <c r="AB171" s="229"/>
      <c r="AC171" s="236"/>
      <c r="AD171" s="237">
        <v>0</v>
      </c>
      <c r="AE171" s="238">
        <v>0</v>
      </c>
      <c r="AF171" s="220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</row>
    <row r="172" spans="1:183" s="5" customFormat="1" ht="60" customHeight="1" x14ac:dyDescent="0.25">
      <c r="A172" s="221">
        <f t="shared" si="10"/>
        <v>167</v>
      </c>
      <c r="B172" s="151"/>
      <c r="C172" s="222"/>
      <c r="D172" s="222"/>
      <c r="E172" s="223"/>
      <c r="F172" s="224"/>
      <c r="G172" s="223"/>
      <c r="H172" s="225"/>
      <c r="I172" s="226"/>
      <c r="J172" s="227"/>
      <c r="K172" s="226"/>
      <c r="L172" s="228"/>
      <c r="M172" s="229"/>
      <c r="N172" s="230"/>
      <c r="O172" s="230"/>
      <c r="P172" s="231">
        <f t="shared" si="9"/>
        <v>0</v>
      </c>
      <c r="Q172" s="232"/>
      <c r="R172" s="224"/>
      <c r="S172" s="233"/>
      <c r="T172" s="234"/>
      <c r="U172" s="230"/>
      <c r="V172" s="232"/>
      <c r="W172" s="234"/>
      <c r="X172" s="232"/>
      <c r="Y172" s="230"/>
      <c r="Z172" s="230"/>
      <c r="AA172" s="235">
        <f t="shared" si="8"/>
        <v>0</v>
      </c>
      <c r="AB172" s="229"/>
      <c r="AC172" s="236"/>
      <c r="AD172" s="237">
        <v>0</v>
      </c>
      <c r="AE172" s="238">
        <v>0</v>
      </c>
      <c r="AF172" s="220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</row>
    <row r="173" spans="1:183" s="5" customFormat="1" ht="60" customHeight="1" x14ac:dyDescent="0.25">
      <c r="A173" s="221">
        <f t="shared" si="10"/>
        <v>168</v>
      </c>
      <c r="B173" s="151"/>
      <c r="C173" s="222"/>
      <c r="D173" s="222"/>
      <c r="E173" s="223"/>
      <c r="F173" s="224"/>
      <c r="G173" s="223"/>
      <c r="H173" s="225"/>
      <c r="I173" s="226"/>
      <c r="J173" s="227"/>
      <c r="K173" s="226"/>
      <c r="L173" s="228"/>
      <c r="M173" s="229"/>
      <c r="N173" s="230"/>
      <c r="O173" s="230"/>
      <c r="P173" s="231">
        <f t="shared" si="9"/>
        <v>0</v>
      </c>
      <c r="Q173" s="232"/>
      <c r="R173" s="224"/>
      <c r="S173" s="233"/>
      <c r="T173" s="234"/>
      <c r="U173" s="230"/>
      <c r="V173" s="232"/>
      <c r="W173" s="234"/>
      <c r="X173" s="232"/>
      <c r="Y173" s="230"/>
      <c r="Z173" s="230"/>
      <c r="AA173" s="235">
        <f t="shared" si="8"/>
        <v>0</v>
      </c>
      <c r="AB173" s="229"/>
      <c r="AC173" s="236"/>
      <c r="AD173" s="237">
        <v>0</v>
      </c>
      <c r="AE173" s="238">
        <v>0</v>
      </c>
      <c r="AF173" s="220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</row>
    <row r="174" spans="1:183" s="5" customFormat="1" ht="60" customHeight="1" x14ac:dyDescent="0.25">
      <c r="A174" s="221">
        <f t="shared" si="10"/>
        <v>169</v>
      </c>
      <c r="B174" s="151"/>
      <c r="C174" s="222"/>
      <c r="D174" s="222"/>
      <c r="E174" s="223"/>
      <c r="F174" s="224"/>
      <c r="G174" s="223"/>
      <c r="H174" s="225"/>
      <c r="I174" s="226"/>
      <c r="J174" s="227"/>
      <c r="K174" s="226"/>
      <c r="L174" s="228"/>
      <c r="M174" s="229"/>
      <c r="N174" s="230"/>
      <c r="O174" s="230"/>
      <c r="P174" s="231">
        <f t="shared" si="9"/>
        <v>0</v>
      </c>
      <c r="Q174" s="232"/>
      <c r="R174" s="224"/>
      <c r="S174" s="233"/>
      <c r="T174" s="234"/>
      <c r="U174" s="230"/>
      <c r="V174" s="232"/>
      <c r="W174" s="234"/>
      <c r="X174" s="232"/>
      <c r="Y174" s="230"/>
      <c r="Z174" s="230"/>
      <c r="AA174" s="235">
        <f t="shared" si="8"/>
        <v>0</v>
      </c>
      <c r="AB174" s="229"/>
      <c r="AC174" s="236"/>
      <c r="AD174" s="237">
        <v>0</v>
      </c>
      <c r="AE174" s="238">
        <v>0</v>
      </c>
      <c r="AF174" s="220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</row>
    <row r="175" spans="1:183" s="5" customFormat="1" ht="60" customHeight="1" x14ac:dyDescent="0.25">
      <c r="A175" s="221">
        <f t="shared" si="10"/>
        <v>170</v>
      </c>
      <c r="B175" s="151"/>
      <c r="C175" s="222"/>
      <c r="D175" s="222"/>
      <c r="E175" s="223"/>
      <c r="F175" s="224"/>
      <c r="G175" s="223"/>
      <c r="H175" s="225"/>
      <c r="I175" s="226"/>
      <c r="J175" s="227"/>
      <c r="K175" s="226"/>
      <c r="L175" s="228"/>
      <c r="M175" s="229"/>
      <c r="N175" s="230"/>
      <c r="O175" s="230"/>
      <c r="P175" s="231">
        <f t="shared" si="9"/>
        <v>0</v>
      </c>
      <c r="Q175" s="232"/>
      <c r="R175" s="224"/>
      <c r="S175" s="233"/>
      <c r="T175" s="234"/>
      <c r="U175" s="230"/>
      <c r="V175" s="232"/>
      <c r="W175" s="234"/>
      <c r="X175" s="232"/>
      <c r="Y175" s="230"/>
      <c r="Z175" s="230"/>
      <c r="AA175" s="235">
        <f t="shared" si="8"/>
        <v>0</v>
      </c>
      <c r="AB175" s="229"/>
      <c r="AC175" s="236"/>
      <c r="AD175" s="237">
        <v>0</v>
      </c>
      <c r="AE175" s="238">
        <v>0</v>
      </c>
      <c r="AF175" s="220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</row>
    <row r="176" spans="1:183" s="5" customFormat="1" ht="60" customHeight="1" x14ac:dyDescent="0.25">
      <c r="A176" s="221">
        <f t="shared" si="10"/>
        <v>171</v>
      </c>
      <c r="B176" s="151"/>
      <c r="C176" s="222"/>
      <c r="D176" s="222"/>
      <c r="E176" s="223"/>
      <c r="F176" s="224"/>
      <c r="G176" s="223"/>
      <c r="H176" s="225"/>
      <c r="I176" s="226"/>
      <c r="J176" s="227"/>
      <c r="K176" s="226"/>
      <c r="L176" s="228"/>
      <c r="M176" s="229"/>
      <c r="N176" s="230"/>
      <c r="O176" s="230"/>
      <c r="P176" s="231">
        <f t="shared" si="9"/>
        <v>0</v>
      </c>
      <c r="Q176" s="232"/>
      <c r="R176" s="224"/>
      <c r="S176" s="233"/>
      <c r="T176" s="234"/>
      <c r="U176" s="230"/>
      <c r="V176" s="232"/>
      <c r="W176" s="234"/>
      <c r="X176" s="232"/>
      <c r="Y176" s="230"/>
      <c r="Z176" s="230"/>
      <c r="AA176" s="235">
        <f t="shared" si="8"/>
        <v>0</v>
      </c>
      <c r="AB176" s="229"/>
      <c r="AC176" s="236"/>
      <c r="AD176" s="237">
        <v>0</v>
      </c>
      <c r="AE176" s="238">
        <v>0</v>
      </c>
      <c r="AF176" s="220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</row>
    <row r="177" spans="1:183" s="5" customFormat="1" ht="60" customHeight="1" x14ac:dyDescent="0.25">
      <c r="A177" s="221">
        <f t="shared" si="10"/>
        <v>172</v>
      </c>
      <c r="B177" s="151"/>
      <c r="C177" s="222"/>
      <c r="D177" s="222"/>
      <c r="E177" s="223"/>
      <c r="F177" s="224"/>
      <c r="G177" s="223"/>
      <c r="H177" s="225"/>
      <c r="I177" s="226"/>
      <c r="J177" s="227"/>
      <c r="K177" s="226"/>
      <c r="L177" s="228"/>
      <c r="M177" s="229"/>
      <c r="N177" s="230"/>
      <c r="O177" s="230"/>
      <c r="P177" s="231">
        <f t="shared" si="9"/>
        <v>0</v>
      </c>
      <c r="Q177" s="232"/>
      <c r="R177" s="224"/>
      <c r="S177" s="233"/>
      <c r="T177" s="234"/>
      <c r="U177" s="230"/>
      <c r="V177" s="232"/>
      <c r="W177" s="234"/>
      <c r="X177" s="232"/>
      <c r="Y177" s="230"/>
      <c r="Z177" s="230"/>
      <c r="AA177" s="235">
        <f t="shared" si="8"/>
        <v>0</v>
      </c>
      <c r="AB177" s="229"/>
      <c r="AC177" s="236"/>
      <c r="AD177" s="237">
        <v>0</v>
      </c>
      <c r="AE177" s="238">
        <v>0</v>
      </c>
      <c r="AF177" s="220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</row>
    <row r="178" spans="1:183" s="5" customFormat="1" ht="60" customHeight="1" x14ac:dyDescent="0.25">
      <c r="A178" s="221">
        <f t="shared" si="10"/>
        <v>173</v>
      </c>
      <c r="B178" s="151"/>
      <c r="C178" s="222"/>
      <c r="D178" s="222"/>
      <c r="E178" s="223"/>
      <c r="F178" s="224"/>
      <c r="G178" s="223"/>
      <c r="H178" s="225"/>
      <c r="I178" s="226"/>
      <c r="J178" s="227"/>
      <c r="K178" s="226"/>
      <c r="L178" s="228"/>
      <c r="M178" s="229"/>
      <c r="N178" s="230"/>
      <c r="O178" s="230"/>
      <c r="P178" s="231">
        <f t="shared" si="9"/>
        <v>0</v>
      </c>
      <c r="Q178" s="232"/>
      <c r="R178" s="224"/>
      <c r="S178" s="233"/>
      <c r="T178" s="234"/>
      <c r="U178" s="230"/>
      <c r="V178" s="232"/>
      <c r="W178" s="234"/>
      <c r="X178" s="232"/>
      <c r="Y178" s="230"/>
      <c r="Z178" s="230"/>
      <c r="AA178" s="235">
        <f t="shared" si="8"/>
        <v>0</v>
      </c>
      <c r="AB178" s="229"/>
      <c r="AC178" s="236"/>
      <c r="AD178" s="237">
        <v>0</v>
      </c>
      <c r="AE178" s="238">
        <v>0</v>
      </c>
      <c r="AF178" s="220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</row>
    <row r="179" spans="1:183" s="5" customFormat="1" ht="60" customHeight="1" x14ac:dyDescent="0.25">
      <c r="A179" s="221">
        <f t="shared" si="10"/>
        <v>174</v>
      </c>
      <c r="B179" s="151"/>
      <c r="C179" s="222"/>
      <c r="D179" s="222"/>
      <c r="E179" s="223"/>
      <c r="F179" s="224"/>
      <c r="G179" s="223"/>
      <c r="H179" s="225"/>
      <c r="I179" s="226"/>
      <c r="J179" s="227"/>
      <c r="K179" s="226"/>
      <c r="L179" s="228"/>
      <c r="M179" s="229"/>
      <c r="N179" s="230"/>
      <c r="O179" s="230"/>
      <c r="P179" s="231">
        <f t="shared" si="9"/>
        <v>0</v>
      </c>
      <c r="Q179" s="232"/>
      <c r="R179" s="224"/>
      <c r="S179" s="233"/>
      <c r="T179" s="234"/>
      <c r="U179" s="230"/>
      <c r="V179" s="232"/>
      <c r="W179" s="234"/>
      <c r="X179" s="232"/>
      <c r="Y179" s="230"/>
      <c r="Z179" s="230"/>
      <c r="AA179" s="235">
        <f t="shared" si="8"/>
        <v>0</v>
      </c>
      <c r="AB179" s="229"/>
      <c r="AC179" s="236"/>
      <c r="AD179" s="237">
        <v>0</v>
      </c>
      <c r="AE179" s="238">
        <v>0</v>
      </c>
      <c r="AF179" s="220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</row>
    <row r="180" spans="1:183" s="5" customFormat="1" ht="60" customHeight="1" x14ac:dyDescent="0.25">
      <c r="A180" s="221">
        <f t="shared" si="10"/>
        <v>175</v>
      </c>
      <c r="B180" s="151"/>
      <c r="C180" s="222"/>
      <c r="D180" s="222"/>
      <c r="E180" s="223"/>
      <c r="F180" s="224"/>
      <c r="G180" s="223"/>
      <c r="H180" s="225"/>
      <c r="I180" s="226"/>
      <c r="J180" s="227"/>
      <c r="K180" s="226"/>
      <c r="L180" s="228"/>
      <c r="M180" s="229"/>
      <c r="N180" s="230"/>
      <c r="O180" s="230"/>
      <c r="P180" s="231">
        <f t="shared" si="9"/>
        <v>0</v>
      </c>
      <c r="Q180" s="232"/>
      <c r="R180" s="224"/>
      <c r="S180" s="233"/>
      <c r="T180" s="234"/>
      <c r="U180" s="230"/>
      <c r="V180" s="232"/>
      <c r="W180" s="234"/>
      <c r="X180" s="232"/>
      <c r="Y180" s="230"/>
      <c r="Z180" s="230"/>
      <c r="AA180" s="235">
        <f t="shared" si="8"/>
        <v>0</v>
      </c>
      <c r="AB180" s="229"/>
      <c r="AC180" s="236"/>
      <c r="AD180" s="237">
        <v>0</v>
      </c>
      <c r="AE180" s="238">
        <v>0</v>
      </c>
      <c r="AF180" s="220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</row>
    <row r="181" spans="1:183" s="5" customFormat="1" ht="60" customHeight="1" x14ac:dyDescent="0.25">
      <c r="A181" s="221">
        <f t="shared" si="10"/>
        <v>176</v>
      </c>
      <c r="B181" s="151"/>
      <c r="C181" s="222"/>
      <c r="D181" s="222"/>
      <c r="E181" s="223"/>
      <c r="F181" s="224"/>
      <c r="G181" s="223"/>
      <c r="H181" s="225"/>
      <c r="I181" s="226"/>
      <c r="J181" s="227"/>
      <c r="K181" s="226"/>
      <c r="L181" s="228"/>
      <c r="M181" s="229"/>
      <c r="N181" s="230"/>
      <c r="O181" s="230"/>
      <c r="P181" s="231">
        <f t="shared" si="9"/>
        <v>0</v>
      </c>
      <c r="Q181" s="232"/>
      <c r="R181" s="224"/>
      <c r="S181" s="233"/>
      <c r="T181" s="234"/>
      <c r="U181" s="230"/>
      <c r="V181" s="232"/>
      <c r="W181" s="234"/>
      <c r="X181" s="232"/>
      <c r="Y181" s="230"/>
      <c r="Z181" s="230"/>
      <c r="AA181" s="235">
        <f t="shared" si="8"/>
        <v>0</v>
      </c>
      <c r="AB181" s="229"/>
      <c r="AC181" s="236"/>
      <c r="AD181" s="237">
        <v>0</v>
      </c>
      <c r="AE181" s="238">
        <v>0</v>
      </c>
      <c r="AF181" s="220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</row>
    <row r="182" spans="1:183" s="5" customFormat="1" ht="60" customHeight="1" x14ac:dyDescent="0.25">
      <c r="A182" s="221">
        <f t="shared" si="10"/>
        <v>177</v>
      </c>
      <c r="B182" s="151"/>
      <c r="C182" s="222"/>
      <c r="D182" s="222"/>
      <c r="E182" s="223"/>
      <c r="F182" s="224"/>
      <c r="G182" s="223"/>
      <c r="H182" s="225"/>
      <c r="I182" s="226"/>
      <c r="J182" s="227"/>
      <c r="K182" s="226"/>
      <c r="L182" s="228"/>
      <c r="M182" s="229"/>
      <c r="N182" s="230"/>
      <c r="O182" s="230"/>
      <c r="P182" s="231">
        <f t="shared" si="9"/>
        <v>0</v>
      </c>
      <c r="Q182" s="232"/>
      <c r="R182" s="224"/>
      <c r="S182" s="233"/>
      <c r="T182" s="234"/>
      <c r="U182" s="230"/>
      <c r="V182" s="232"/>
      <c r="W182" s="234"/>
      <c r="X182" s="232"/>
      <c r="Y182" s="230"/>
      <c r="Z182" s="230"/>
      <c r="AA182" s="235">
        <f t="shared" si="8"/>
        <v>0</v>
      </c>
      <c r="AB182" s="229"/>
      <c r="AC182" s="236"/>
      <c r="AD182" s="237">
        <v>0</v>
      </c>
      <c r="AE182" s="238">
        <v>0</v>
      </c>
      <c r="AF182" s="220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</row>
    <row r="183" spans="1:183" s="5" customFormat="1" ht="60" customHeight="1" x14ac:dyDescent="0.25">
      <c r="A183" s="221">
        <f t="shared" si="10"/>
        <v>178</v>
      </c>
      <c r="B183" s="151"/>
      <c r="C183" s="222"/>
      <c r="D183" s="222"/>
      <c r="E183" s="223"/>
      <c r="F183" s="224"/>
      <c r="G183" s="223"/>
      <c r="H183" s="225"/>
      <c r="I183" s="226"/>
      <c r="J183" s="227"/>
      <c r="K183" s="226"/>
      <c r="L183" s="228"/>
      <c r="M183" s="229"/>
      <c r="N183" s="230"/>
      <c r="O183" s="230"/>
      <c r="P183" s="231">
        <f t="shared" si="9"/>
        <v>0</v>
      </c>
      <c r="Q183" s="232"/>
      <c r="R183" s="224"/>
      <c r="S183" s="233"/>
      <c r="T183" s="234"/>
      <c r="U183" s="230"/>
      <c r="V183" s="232"/>
      <c r="W183" s="234"/>
      <c r="X183" s="232"/>
      <c r="Y183" s="230"/>
      <c r="Z183" s="230"/>
      <c r="AA183" s="235">
        <f t="shared" si="8"/>
        <v>0</v>
      </c>
      <c r="AB183" s="229"/>
      <c r="AC183" s="236"/>
      <c r="AD183" s="237">
        <v>0</v>
      </c>
      <c r="AE183" s="238">
        <v>0</v>
      </c>
      <c r="AF183" s="220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</row>
    <row r="184" spans="1:183" s="5" customFormat="1" ht="60" customHeight="1" x14ac:dyDescent="0.25">
      <c r="A184" s="221">
        <f t="shared" si="10"/>
        <v>179</v>
      </c>
      <c r="B184" s="151"/>
      <c r="C184" s="222"/>
      <c r="D184" s="222"/>
      <c r="E184" s="223"/>
      <c r="F184" s="224"/>
      <c r="G184" s="223"/>
      <c r="H184" s="225"/>
      <c r="I184" s="226"/>
      <c r="J184" s="227"/>
      <c r="K184" s="226"/>
      <c r="L184" s="228"/>
      <c r="M184" s="229"/>
      <c r="N184" s="230"/>
      <c r="O184" s="230"/>
      <c r="P184" s="231">
        <f t="shared" si="9"/>
        <v>0</v>
      </c>
      <c r="Q184" s="232"/>
      <c r="R184" s="224"/>
      <c r="S184" s="233"/>
      <c r="T184" s="234"/>
      <c r="U184" s="230"/>
      <c r="V184" s="232"/>
      <c r="W184" s="234"/>
      <c r="X184" s="232"/>
      <c r="Y184" s="230"/>
      <c r="Z184" s="230"/>
      <c r="AA184" s="235">
        <f t="shared" si="8"/>
        <v>0</v>
      </c>
      <c r="AB184" s="229"/>
      <c r="AC184" s="236"/>
      <c r="AD184" s="237">
        <v>0</v>
      </c>
      <c r="AE184" s="238">
        <v>0</v>
      </c>
      <c r="AF184" s="220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</row>
    <row r="185" spans="1:183" s="5" customFormat="1" ht="60" customHeight="1" x14ac:dyDescent="0.25">
      <c r="A185" s="221">
        <f t="shared" si="10"/>
        <v>180</v>
      </c>
      <c r="B185" s="151"/>
      <c r="C185" s="222"/>
      <c r="D185" s="222"/>
      <c r="E185" s="223"/>
      <c r="F185" s="224"/>
      <c r="G185" s="223"/>
      <c r="H185" s="225"/>
      <c r="I185" s="226"/>
      <c r="J185" s="227"/>
      <c r="K185" s="226"/>
      <c r="L185" s="228"/>
      <c r="M185" s="229"/>
      <c r="N185" s="230"/>
      <c r="O185" s="230"/>
      <c r="P185" s="231">
        <f t="shared" si="9"/>
        <v>0</v>
      </c>
      <c r="Q185" s="232"/>
      <c r="R185" s="224"/>
      <c r="S185" s="233"/>
      <c r="T185" s="234"/>
      <c r="U185" s="230"/>
      <c r="V185" s="232"/>
      <c r="W185" s="234"/>
      <c r="X185" s="232"/>
      <c r="Y185" s="230"/>
      <c r="Z185" s="230"/>
      <c r="AA185" s="235">
        <f t="shared" si="8"/>
        <v>0</v>
      </c>
      <c r="AB185" s="229"/>
      <c r="AC185" s="236"/>
      <c r="AD185" s="237">
        <v>0</v>
      </c>
      <c r="AE185" s="238">
        <v>0</v>
      </c>
      <c r="AF185" s="220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</row>
    <row r="186" spans="1:183" s="5" customFormat="1" ht="60" customHeight="1" x14ac:dyDescent="0.25">
      <c r="A186" s="221">
        <f t="shared" si="10"/>
        <v>181</v>
      </c>
      <c r="B186" s="151"/>
      <c r="C186" s="222"/>
      <c r="D186" s="222"/>
      <c r="E186" s="223"/>
      <c r="F186" s="224"/>
      <c r="G186" s="223"/>
      <c r="H186" s="225"/>
      <c r="I186" s="226"/>
      <c r="J186" s="227"/>
      <c r="K186" s="226"/>
      <c r="L186" s="228"/>
      <c r="M186" s="229"/>
      <c r="N186" s="230"/>
      <c r="O186" s="230"/>
      <c r="P186" s="231">
        <f t="shared" si="9"/>
        <v>0</v>
      </c>
      <c r="Q186" s="232"/>
      <c r="R186" s="224"/>
      <c r="S186" s="233"/>
      <c r="T186" s="234"/>
      <c r="U186" s="230"/>
      <c r="V186" s="232"/>
      <c r="W186" s="234"/>
      <c r="X186" s="232"/>
      <c r="Y186" s="230"/>
      <c r="Z186" s="230"/>
      <c r="AA186" s="235">
        <f t="shared" si="8"/>
        <v>0</v>
      </c>
      <c r="AB186" s="229"/>
      <c r="AC186" s="236"/>
      <c r="AD186" s="237">
        <v>0</v>
      </c>
      <c r="AE186" s="238">
        <v>0</v>
      </c>
      <c r="AF186" s="220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</row>
    <row r="187" spans="1:183" s="5" customFormat="1" ht="60" customHeight="1" x14ac:dyDescent="0.25">
      <c r="A187" s="221">
        <f t="shared" si="10"/>
        <v>182</v>
      </c>
      <c r="B187" s="151"/>
      <c r="C187" s="222"/>
      <c r="D187" s="222"/>
      <c r="E187" s="223"/>
      <c r="F187" s="224"/>
      <c r="G187" s="223"/>
      <c r="H187" s="225"/>
      <c r="I187" s="226"/>
      <c r="J187" s="227"/>
      <c r="K187" s="226"/>
      <c r="L187" s="228"/>
      <c r="M187" s="229"/>
      <c r="N187" s="230"/>
      <c r="O187" s="230"/>
      <c r="P187" s="231">
        <f t="shared" si="9"/>
        <v>0</v>
      </c>
      <c r="Q187" s="232"/>
      <c r="R187" s="224"/>
      <c r="S187" s="233"/>
      <c r="T187" s="234"/>
      <c r="U187" s="230"/>
      <c r="V187" s="232"/>
      <c r="W187" s="234"/>
      <c r="X187" s="232"/>
      <c r="Y187" s="230"/>
      <c r="Z187" s="230"/>
      <c r="AA187" s="235">
        <f t="shared" si="8"/>
        <v>0</v>
      </c>
      <c r="AB187" s="229"/>
      <c r="AC187" s="236"/>
      <c r="AD187" s="237">
        <v>0</v>
      </c>
      <c r="AE187" s="238">
        <v>0</v>
      </c>
      <c r="AF187" s="220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</row>
    <row r="188" spans="1:183" s="5" customFormat="1" ht="60" customHeight="1" x14ac:dyDescent="0.25">
      <c r="A188" s="221">
        <f t="shared" si="10"/>
        <v>183</v>
      </c>
      <c r="B188" s="151"/>
      <c r="C188" s="222"/>
      <c r="D188" s="222"/>
      <c r="E188" s="223"/>
      <c r="F188" s="224"/>
      <c r="G188" s="223"/>
      <c r="H188" s="225"/>
      <c r="I188" s="226"/>
      <c r="J188" s="227"/>
      <c r="K188" s="226"/>
      <c r="L188" s="228"/>
      <c r="M188" s="229"/>
      <c r="N188" s="230"/>
      <c r="O188" s="230"/>
      <c r="P188" s="231">
        <f t="shared" si="9"/>
        <v>0</v>
      </c>
      <c r="Q188" s="232"/>
      <c r="R188" s="224"/>
      <c r="S188" s="233"/>
      <c r="T188" s="234"/>
      <c r="U188" s="230"/>
      <c r="V188" s="232"/>
      <c r="W188" s="234"/>
      <c r="X188" s="232"/>
      <c r="Y188" s="230"/>
      <c r="Z188" s="230"/>
      <c r="AA188" s="235">
        <f t="shared" si="8"/>
        <v>0</v>
      </c>
      <c r="AB188" s="229"/>
      <c r="AC188" s="236"/>
      <c r="AD188" s="237">
        <v>0</v>
      </c>
      <c r="AE188" s="238">
        <v>0</v>
      </c>
      <c r="AF188" s="220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</row>
    <row r="189" spans="1:183" s="5" customFormat="1" ht="60" customHeight="1" x14ac:dyDescent="0.25">
      <c r="A189" s="221">
        <f t="shared" si="10"/>
        <v>184</v>
      </c>
      <c r="B189" s="151"/>
      <c r="C189" s="222"/>
      <c r="D189" s="222"/>
      <c r="E189" s="223"/>
      <c r="F189" s="224"/>
      <c r="G189" s="223"/>
      <c r="H189" s="225"/>
      <c r="I189" s="226"/>
      <c r="J189" s="227"/>
      <c r="K189" s="226"/>
      <c r="L189" s="228"/>
      <c r="M189" s="229"/>
      <c r="N189" s="230"/>
      <c r="O189" s="230"/>
      <c r="P189" s="231">
        <f t="shared" si="9"/>
        <v>0</v>
      </c>
      <c r="Q189" s="232"/>
      <c r="R189" s="224"/>
      <c r="S189" s="233"/>
      <c r="T189" s="234"/>
      <c r="U189" s="230"/>
      <c r="V189" s="232"/>
      <c r="W189" s="234"/>
      <c r="X189" s="232"/>
      <c r="Y189" s="230"/>
      <c r="Z189" s="230"/>
      <c r="AA189" s="235">
        <f t="shared" si="8"/>
        <v>0</v>
      </c>
      <c r="AB189" s="229"/>
      <c r="AC189" s="236"/>
      <c r="AD189" s="237">
        <v>0</v>
      </c>
      <c r="AE189" s="238">
        <v>0</v>
      </c>
      <c r="AF189" s="220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</row>
    <row r="190" spans="1:183" s="5" customFormat="1" ht="60" customHeight="1" x14ac:dyDescent="0.25">
      <c r="A190" s="221">
        <f t="shared" si="10"/>
        <v>185</v>
      </c>
      <c r="B190" s="151"/>
      <c r="C190" s="222"/>
      <c r="D190" s="222"/>
      <c r="E190" s="223"/>
      <c r="F190" s="224"/>
      <c r="G190" s="223"/>
      <c r="H190" s="225"/>
      <c r="I190" s="226"/>
      <c r="J190" s="227"/>
      <c r="K190" s="226"/>
      <c r="L190" s="228"/>
      <c r="M190" s="229"/>
      <c r="N190" s="230"/>
      <c r="O190" s="230"/>
      <c r="P190" s="231">
        <f t="shared" si="9"/>
        <v>0</v>
      </c>
      <c r="Q190" s="232"/>
      <c r="R190" s="224"/>
      <c r="S190" s="233"/>
      <c r="T190" s="234"/>
      <c r="U190" s="230"/>
      <c r="V190" s="232"/>
      <c r="W190" s="234"/>
      <c r="X190" s="232"/>
      <c r="Y190" s="230"/>
      <c r="Z190" s="230"/>
      <c r="AA190" s="235">
        <f t="shared" si="8"/>
        <v>0</v>
      </c>
      <c r="AB190" s="229"/>
      <c r="AC190" s="236"/>
      <c r="AD190" s="237">
        <v>0</v>
      </c>
      <c r="AE190" s="238">
        <v>0</v>
      </c>
      <c r="AF190" s="220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</row>
    <row r="191" spans="1:183" s="5" customFormat="1" ht="60" customHeight="1" x14ac:dyDescent="0.25">
      <c r="A191" s="221">
        <f t="shared" si="10"/>
        <v>186</v>
      </c>
      <c r="B191" s="151"/>
      <c r="C191" s="222"/>
      <c r="D191" s="222"/>
      <c r="E191" s="223"/>
      <c r="F191" s="224"/>
      <c r="G191" s="223"/>
      <c r="H191" s="225"/>
      <c r="I191" s="226"/>
      <c r="J191" s="227"/>
      <c r="K191" s="226"/>
      <c r="L191" s="228"/>
      <c r="M191" s="229"/>
      <c r="N191" s="230"/>
      <c r="O191" s="230"/>
      <c r="P191" s="231">
        <f t="shared" si="9"/>
        <v>0</v>
      </c>
      <c r="Q191" s="232"/>
      <c r="R191" s="224"/>
      <c r="S191" s="233"/>
      <c r="T191" s="234"/>
      <c r="U191" s="230"/>
      <c r="V191" s="232"/>
      <c r="W191" s="234"/>
      <c r="X191" s="232"/>
      <c r="Y191" s="230"/>
      <c r="Z191" s="230"/>
      <c r="AA191" s="235">
        <f t="shared" si="8"/>
        <v>0</v>
      </c>
      <c r="AB191" s="229"/>
      <c r="AC191" s="236"/>
      <c r="AD191" s="237">
        <v>0</v>
      </c>
      <c r="AE191" s="238">
        <v>0</v>
      </c>
      <c r="AF191" s="220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</row>
    <row r="192" spans="1:183" s="5" customFormat="1" ht="60" customHeight="1" x14ac:dyDescent="0.25">
      <c r="A192" s="221">
        <f t="shared" si="10"/>
        <v>187</v>
      </c>
      <c r="B192" s="151"/>
      <c r="C192" s="222"/>
      <c r="D192" s="222"/>
      <c r="E192" s="223"/>
      <c r="F192" s="224"/>
      <c r="G192" s="223"/>
      <c r="H192" s="225"/>
      <c r="I192" s="226"/>
      <c r="J192" s="227"/>
      <c r="K192" s="226"/>
      <c r="L192" s="228"/>
      <c r="M192" s="229"/>
      <c r="N192" s="230"/>
      <c r="O192" s="230"/>
      <c r="P192" s="231">
        <f t="shared" si="9"/>
        <v>0</v>
      </c>
      <c r="Q192" s="232"/>
      <c r="R192" s="224"/>
      <c r="S192" s="233"/>
      <c r="T192" s="234"/>
      <c r="U192" s="230"/>
      <c r="V192" s="232"/>
      <c r="W192" s="234"/>
      <c r="X192" s="232"/>
      <c r="Y192" s="230"/>
      <c r="Z192" s="230"/>
      <c r="AA192" s="235">
        <f t="shared" si="8"/>
        <v>0</v>
      </c>
      <c r="AB192" s="229"/>
      <c r="AC192" s="236"/>
      <c r="AD192" s="237">
        <v>0</v>
      </c>
      <c r="AE192" s="238">
        <v>0</v>
      </c>
      <c r="AF192" s="220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</row>
    <row r="193" spans="1:183" s="5" customFormat="1" ht="60" customHeight="1" x14ac:dyDescent="0.25">
      <c r="A193" s="221">
        <f t="shared" si="10"/>
        <v>188</v>
      </c>
      <c r="B193" s="151"/>
      <c r="C193" s="222"/>
      <c r="D193" s="222"/>
      <c r="E193" s="223"/>
      <c r="F193" s="224"/>
      <c r="G193" s="223"/>
      <c r="H193" s="225"/>
      <c r="I193" s="226"/>
      <c r="J193" s="227"/>
      <c r="K193" s="226"/>
      <c r="L193" s="228"/>
      <c r="M193" s="229"/>
      <c r="N193" s="230"/>
      <c r="O193" s="230"/>
      <c r="P193" s="231">
        <f t="shared" si="9"/>
        <v>0</v>
      </c>
      <c r="Q193" s="232"/>
      <c r="R193" s="224"/>
      <c r="S193" s="233"/>
      <c r="T193" s="234"/>
      <c r="U193" s="230"/>
      <c r="V193" s="232"/>
      <c r="W193" s="234"/>
      <c r="X193" s="232"/>
      <c r="Y193" s="230"/>
      <c r="Z193" s="230"/>
      <c r="AA193" s="235">
        <f t="shared" si="8"/>
        <v>0</v>
      </c>
      <c r="AB193" s="229"/>
      <c r="AC193" s="236"/>
      <c r="AD193" s="237">
        <v>0</v>
      </c>
      <c r="AE193" s="238">
        <v>0</v>
      </c>
      <c r="AF193" s="220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</row>
    <row r="194" spans="1:183" s="5" customFormat="1" ht="60" customHeight="1" x14ac:dyDescent="0.25">
      <c r="A194" s="221">
        <f t="shared" si="10"/>
        <v>189</v>
      </c>
      <c r="B194" s="151"/>
      <c r="C194" s="222"/>
      <c r="D194" s="222"/>
      <c r="E194" s="223"/>
      <c r="F194" s="224"/>
      <c r="G194" s="223"/>
      <c r="H194" s="225"/>
      <c r="I194" s="226"/>
      <c r="J194" s="227"/>
      <c r="K194" s="226"/>
      <c r="L194" s="228"/>
      <c r="M194" s="229"/>
      <c r="N194" s="230"/>
      <c r="O194" s="230"/>
      <c r="P194" s="231">
        <f t="shared" si="9"/>
        <v>0</v>
      </c>
      <c r="Q194" s="232"/>
      <c r="R194" s="224"/>
      <c r="S194" s="233"/>
      <c r="T194" s="234"/>
      <c r="U194" s="230"/>
      <c r="V194" s="232"/>
      <c r="W194" s="234"/>
      <c r="X194" s="232"/>
      <c r="Y194" s="230"/>
      <c r="Z194" s="230"/>
      <c r="AA194" s="235">
        <f t="shared" si="8"/>
        <v>0</v>
      </c>
      <c r="AB194" s="229"/>
      <c r="AC194" s="236"/>
      <c r="AD194" s="237">
        <v>0</v>
      </c>
      <c r="AE194" s="238">
        <v>0</v>
      </c>
      <c r="AF194" s="220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</row>
    <row r="195" spans="1:183" s="5" customFormat="1" ht="60" customHeight="1" x14ac:dyDescent="0.25">
      <c r="A195" s="221">
        <f t="shared" si="10"/>
        <v>190</v>
      </c>
      <c r="B195" s="151"/>
      <c r="C195" s="222"/>
      <c r="D195" s="222"/>
      <c r="E195" s="223"/>
      <c r="F195" s="224"/>
      <c r="G195" s="223"/>
      <c r="H195" s="225"/>
      <c r="I195" s="226"/>
      <c r="J195" s="227"/>
      <c r="K195" s="226"/>
      <c r="L195" s="228"/>
      <c r="M195" s="229"/>
      <c r="N195" s="230"/>
      <c r="O195" s="230"/>
      <c r="P195" s="231">
        <f t="shared" si="9"/>
        <v>0</v>
      </c>
      <c r="Q195" s="232"/>
      <c r="R195" s="224"/>
      <c r="S195" s="233"/>
      <c r="T195" s="234"/>
      <c r="U195" s="230"/>
      <c r="V195" s="232"/>
      <c r="W195" s="234"/>
      <c r="X195" s="232"/>
      <c r="Y195" s="230"/>
      <c r="Z195" s="230"/>
      <c r="AA195" s="235">
        <f t="shared" si="8"/>
        <v>0</v>
      </c>
      <c r="AB195" s="229"/>
      <c r="AC195" s="236"/>
      <c r="AD195" s="237">
        <v>0</v>
      </c>
      <c r="AE195" s="238">
        <v>0</v>
      </c>
      <c r="AF195" s="220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</row>
    <row r="196" spans="1:183" s="5" customFormat="1" ht="60" customHeight="1" x14ac:dyDescent="0.25">
      <c r="A196" s="221">
        <f t="shared" si="10"/>
        <v>191</v>
      </c>
      <c r="B196" s="151"/>
      <c r="C196" s="222"/>
      <c r="D196" s="222"/>
      <c r="E196" s="223"/>
      <c r="F196" s="224"/>
      <c r="G196" s="223"/>
      <c r="H196" s="225"/>
      <c r="I196" s="226"/>
      <c r="J196" s="227"/>
      <c r="K196" s="226"/>
      <c r="L196" s="228"/>
      <c r="M196" s="229"/>
      <c r="N196" s="230"/>
      <c r="O196" s="230"/>
      <c r="P196" s="231">
        <f t="shared" si="9"/>
        <v>0</v>
      </c>
      <c r="Q196" s="232"/>
      <c r="R196" s="224"/>
      <c r="S196" s="233"/>
      <c r="T196" s="234"/>
      <c r="U196" s="230"/>
      <c r="V196" s="232"/>
      <c r="W196" s="234"/>
      <c r="X196" s="232"/>
      <c r="Y196" s="230"/>
      <c r="Z196" s="230"/>
      <c r="AA196" s="235">
        <f t="shared" si="8"/>
        <v>0</v>
      </c>
      <c r="AB196" s="229"/>
      <c r="AC196" s="236"/>
      <c r="AD196" s="237">
        <v>0</v>
      </c>
      <c r="AE196" s="238">
        <v>0</v>
      </c>
      <c r="AF196" s="220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</row>
    <row r="197" spans="1:183" s="5" customFormat="1" ht="60" customHeight="1" x14ac:dyDescent="0.25">
      <c r="A197" s="221">
        <f t="shared" si="10"/>
        <v>192</v>
      </c>
      <c r="B197" s="151"/>
      <c r="C197" s="222"/>
      <c r="D197" s="222"/>
      <c r="E197" s="223"/>
      <c r="F197" s="224"/>
      <c r="G197" s="223"/>
      <c r="H197" s="225"/>
      <c r="I197" s="226"/>
      <c r="J197" s="227"/>
      <c r="K197" s="226"/>
      <c r="L197" s="228"/>
      <c r="M197" s="229"/>
      <c r="N197" s="230"/>
      <c r="O197" s="230"/>
      <c r="P197" s="231">
        <f t="shared" si="9"/>
        <v>0</v>
      </c>
      <c r="Q197" s="232"/>
      <c r="R197" s="224"/>
      <c r="S197" s="233"/>
      <c r="T197" s="234"/>
      <c r="U197" s="230"/>
      <c r="V197" s="232"/>
      <c r="W197" s="234"/>
      <c r="X197" s="232"/>
      <c r="Y197" s="230"/>
      <c r="Z197" s="230"/>
      <c r="AA197" s="235">
        <f t="shared" si="8"/>
        <v>0</v>
      </c>
      <c r="AB197" s="229"/>
      <c r="AC197" s="236"/>
      <c r="AD197" s="237">
        <v>0</v>
      </c>
      <c r="AE197" s="238">
        <v>0</v>
      </c>
      <c r="AF197" s="220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</row>
    <row r="198" spans="1:183" s="5" customFormat="1" ht="60" customHeight="1" x14ac:dyDescent="0.25">
      <c r="A198" s="221">
        <f t="shared" si="10"/>
        <v>193</v>
      </c>
      <c r="B198" s="151"/>
      <c r="C198" s="222"/>
      <c r="D198" s="222"/>
      <c r="E198" s="223"/>
      <c r="F198" s="224"/>
      <c r="G198" s="223"/>
      <c r="H198" s="225"/>
      <c r="I198" s="226"/>
      <c r="J198" s="227"/>
      <c r="K198" s="226"/>
      <c r="L198" s="228"/>
      <c r="M198" s="229"/>
      <c r="N198" s="230"/>
      <c r="O198" s="230"/>
      <c r="P198" s="231">
        <f t="shared" si="9"/>
        <v>0</v>
      </c>
      <c r="Q198" s="232"/>
      <c r="R198" s="224"/>
      <c r="S198" s="233"/>
      <c r="T198" s="234"/>
      <c r="U198" s="230"/>
      <c r="V198" s="232"/>
      <c r="W198" s="234"/>
      <c r="X198" s="232"/>
      <c r="Y198" s="230"/>
      <c r="Z198" s="230"/>
      <c r="AA198" s="235">
        <f t="shared" ref="AA198:AA261" si="11">SUM(Y198:Z198)</f>
        <v>0</v>
      </c>
      <c r="AB198" s="229"/>
      <c r="AC198" s="236"/>
      <c r="AD198" s="237">
        <v>0</v>
      </c>
      <c r="AE198" s="238">
        <v>0</v>
      </c>
      <c r="AF198" s="220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</row>
    <row r="199" spans="1:183" s="5" customFormat="1" ht="60" customHeight="1" x14ac:dyDescent="0.25">
      <c r="A199" s="221">
        <f t="shared" si="10"/>
        <v>194</v>
      </c>
      <c r="B199" s="151"/>
      <c r="C199" s="222"/>
      <c r="D199" s="222"/>
      <c r="E199" s="223"/>
      <c r="F199" s="224"/>
      <c r="G199" s="223"/>
      <c r="H199" s="225"/>
      <c r="I199" s="226"/>
      <c r="J199" s="227"/>
      <c r="K199" s="226"/>
      <c r="L199" s="228"/>
      <c r="M199" s="229"/>
      <c r="N199" s="230"/>
      <c r="O199" s="230"/>
      <c r="P199" s="231">
        <f t="shared" ref="P199:P262" si="12">N199+O199</f>
        <v>0</v>
      </c>
      <c r="Q199" s="232"/>
      <c r="R199" s="224"/>
      <c r="S199" s="233"/>
      <c r="T199" s="234"/>
      <c r="U199" s="230"/>
      <c r="V199" s="232"/>
      <c r="W199" s="234"/>
      <c r="X199" s="232"/>
      <c r="Y199" s="230"/>
      <c r="Z199" s="230"/>
      <c r="AA199" s="235">
        <f t="shared" si="11"/>
        <v>0</v>
      </c>
      <c r="AB199" s="229"/>
      <c r="AC199" s="236"/>
      <c r="AD199" s="237">
        <v>0</v>
      </c>
      <c r="AE199" s="238">
        <v>0</v>
      </c>
      <c r="AF199" s="220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</row>
    <row r="200" spans="1:183" s="5" customFormat="1" ht="60" customHeight="1" x14ac:dyDescent="0.25">
      <c r="A200" s="221">
        <f t="shared" ref="A200:A263" si="13">+A199+1</f>
        <v>195</v>
      </c>
      <c r="B200" s="151"/>
      <c r="C200" s="222"/>
      <c r="D200" s="222"/>
      <c r="E200" s="223"/>
      <c r="F200" s="224"/>
      <c r="G200" s="223"/>
      <c r="H200" s="225"/>
      <c r="I200" s="226"/>
      <c r="J200" s="227"/>
      <c r="K200" s="226"/>
      <c r="L200" s="228"/>
      <c r="M200" s="229"/>
      <c r="N200" s="230"/>
      <c r="O200" s="230"/>
      <c r="P200" s="231">
        <f t="shared" si="12"/>
        <v>0</v>
      </c>
      <c r="Q200" s="232"/>
      <c r="R200" s="224"/>
      <c r="S200" s="233"/>
      <c r="T200" s="234"/>
      <c r="U200" s="230"/>
      <c r="V200" s="232"/>
      <c r="W200" s="234"/>
      <c r="X200" s="232"/>
      <c r="Y200" s="230"/>
      <c r="Z200" s="230"/>
      <c r="AA200" s="235">
        <f t="shared" si="11"/>
        <v>0</v>
      </c>
      <c r="AB200" s="229"/>
      <c r="AC200" s="236"/>
      <c r="AD200" s="237">
        <v>0</v>
      </c>
      <c r="AE200" s="238">
        <v>0</v>
      </c>
      <c r="AF200" s="220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</row>
    <row r="201" spans="1:183" s="5" customFormat="1" ht="60" customHeight="1" x14ac:dyDescent="0.25">
      <c r="A201" s="221">
        <f t="shared" si="13"/>
        <v>196</v>
      </c>
      <c r="B201" s="151"/>
      <c r="C201" s="222"/>
      <c r="D201" s="222"/>
      <c r="E201" s="223"/>
      <c r="F201" s="224"/>
      <c r="G201" s="223"/>
      <c r="H201" s="225"/>
      <c r="I201" s="226"/>
      <c r="J201" s="227"/>
      <c r="K201" s="226"/>
      <c r="L201" s="228"/>
      <c r="M201" s="229"/>
      <c r="N201" s="230"/>
      <c r="O201" s="230"/>
      <c r="P201" s="231">
        <f t="shared" si="12"/>
        <v>0</v>
      </c>
      <c r="Q201" s="232"/>
      <c r="R201" s="224"/>
      <c r="S201" s="233"/>
      <c r="T201" s="234"/>
      <c r="U201" s="230"/>
      <c r="V201" s="232"/>
      <c r="W201" s="234"/>
      <c r="X201" s="232"/>
      <c r="Y201" s="230"/>
      <c r="Z201" s="230"/>
      <c r="AA201" s="235">
        <f t="shared" si="11"/>
        <v>0</v>
      </c>
      <c r="AB201" s="229"/>
      <c r="AC201" s="236"/>
      <c r="AD201" s="237">
        <v>0</v>
      </c>
      <c r="AE201" s="238">
        <v>0</v>
      </c>
      <c r="AF201" s="220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</row>
    <row r="202" spans="1:183" s="5" customFormat="1" ht="60" customHeight="1" x14ac:dyDescent="0.25">
      <c r="A202" s="221">
        <f t="shared" si="13"/>
        <v>197</v>
      </c>
      <c r="B202" s="151"/>
      <c r="C202" s="222"/>
      <c r="D202" s="222"/>
      <c r="E202" s="223"/>
      <c r="F202" s="224"/>
      <c r="G202" s="223"/>
      <c r="H202" s="225"/>
      <c r="I202" s="226"/>
      <c r="J202" s="227"/>
      <c r="K202" s="226"/>
      <c r="L202" s="228"/>
      <c r="M202" s="229"/>
      <c r="N202" s="230"/>
      <c r="O202" s="230"/>
      <c r="P202" s="231">
        <f t="shared" si="12"/>
        <v>0</v>
      </c>
      <c r="Q202" s="232"/>
      <c r="R202" s="224"/>
      <c r="S202" s="233"/>
      <c r="T202" s="234"/>
      <c r="U202" s="230"/>
      <c r="V202" s="232"/>
      <c r="W202" s="234"/>
      <c r="X202" s="232"/>
      <c r="Y202" s="230"/>
      <c r="Z202" s="230"/>
      <c r="AA202" s="235">
        <f t="shared" si="11"/>
        <v>0</v>
      </c>
      <c r="AB202" s="229"/>
      <c r="AC202" s="236"/>
      <c r="AD202" s="237">
        <v>0</v>
      </c>
      <c r="AE202" s="238">
        <v>0</v>
      </c>
      <c r="AF202" s="220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</row>
    <row r="203" spans="1:183" s="5" customFormat="1" ht="60" customHeight="1" x14ac:dyDescent="0.25">
      <c r="A203" s="221">
        <f t="shared" si="13"/>
        <v>198</v>
      </c>
      <c r="B203" s="151"/>
      <c r="C203" s="222"/>
      <c r="D203" s="222"/>
      <c r="E203" s="223"/>
      <c r="F203" s="224"/>
      <c r="G203" s="223"/>
      <c r="H203" s="225"/>
      <c r="I203" s="226"/>
      <c r="J203" s="227"/>
      <c r="K203" s="226"/>
      <c r="L203" s="228"/>
      <c r="M203" s="229"/>
      <c r="N203" s="230"/>
      <c r="O203" s="230"/>
      <c r="P203" s="231">
        <f t="shared" si="12"/>
        <v>0</v>
      </c>
      <c r="Q203" s="232"/>
      <c r="R203" s="224"/>
      <c r="S203" s="233"/>
      <c r="T203" s="234"/>
      <c r="U203" s="230"/>
      <c r="V203" s="232"/>
      <c r="W203" s="234"/>
      <c r="X203" s="232"/>
      <c r="Y203" s="230"/>
      <c r="Z203" s="230"/>
      <c r="AA203" s="235">
        <f t="shared" si="11"/>
        <v>0</v>
      </c>
      <c r="AB203" s="229"/>
      <c r="AC203" s="236"/>
      <c r="AD203" s="237">
        <v>0</v>
      </c>
      <c r="AE203" s="238">
        <v>0</v>
      </c>
      <c r="AF203" s="220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</row>
    <row r="204" spans="1:183" s="5" customFormat="1" ht="60" customHeight="1" x14ac:dyDescent="0.25">
      <c r="A204" s="221">
        <f t="shared" si="13"/>
        <v>199</v>
      </c>
      <c r="B204" s="151"/>
      <c r="C204" s="222"/>
      <c r="D204" s="222"/>
      <c r="E204" s="223"/>
      <c r="F204" s="224"/>
      <c r="G204" s="223"/>
      <c r="H204" s="225"/>
      <c r="I204" s="226"/>
      <c r="J204" s="227"/>
      <c r="K204" s="226"/>
      <c r="L204" s="228"/>
      <c r="M204" s="229"/>
      <c r="N204" s="230"/>
      <c r="O204" s="230"/>
      <c r="P204" s="231">
        <f t="shared" si="12"/>
        <v>0</v>
      </c>
      <c r="Q204" s="232"/>
      <c r="R204" s="224"/>
      <c r="S204" s="233"/>
      <c r="T204" s="234"/>
      <c r="U204" s="230"/>
      <c r="V204" s="232"/>
      <c r="W204" s="234"/>
      <c r="X204" s="232"/>
      <c r="Y204" s="230"/>
      <c r="Z204" s="230"/>
      <c r="AA204" s="235">
        <f t="shared" si="11"/>
        <v>0</v>
      </c>
      <c r="AB204" s="229"/>
      <c r="AC204" s="236"/>
      <c r="AD204" s="237">
        <v>0</v>
      </c>
      <c r="AE204" s="238">
        <v>0</v>
      </c>
      <c r="AF204" s="220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</row>
    <row r="205" spans="1:183" s="5" customFormat="1" ht="60" customHeight="1" x14ac:dyDescent="0.25">
      <c r="A205" s="221">
        <f t="shared" si="13"/>
        <v>200</v>
      </c>
      <c r="B205" s="151"/>
      <c r="C205" s="222"/>
      <c r="D205" s="222"/>
      <c r="E205" s="223"/>
      <c r="F205" s="224"/>
      <c r="G205" s="223"/>
      <c r="H205" s="225"/>
      <c r="I205" s="226"/>
      <c r="J205" s="227"/>
      <c r="K205" s="226"/>
      <c r="L205" s="228"/>
      <c r="M205" s="229"/>
      <c r="N205" s="230"/>
      <c r="O205" s="230"/>
      <c r="P205" s="231">
        <f t="shared" si="12"/>
        <v>0</v>
      </c>
      <c r="Q205" s="232"/>
      <c r="R205" s="224"/>
      <c r="S205" s="233"/>
      <c r="T205" s="234"/>
      <c r="U205" s="230"/>
      <c r="V205" s="232"/>
      <c r="W205" s="234"/>
      <c r="X205" s="232"/>
      <c r="Y205" s="230"/>
      <c r="Z205" s="230"/>
      <c r="AA205" s="235">
        <f t="shared" si="11"/>
        <v>0</v>
      </c>
      <c r="AB205" s="229"/>
      <c r="AC205" s="236"/>
      <c r="AD205" s="237">
        <v>0</v>
      </c>
      <c r="AE205" s="238">
        <v>0</v>
      </c>
      <c r="AF205" s="220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</row>
    <row r="206" spans="1:183" s="5" customFormat="1" ht="60" customHeight="1" x14ac:dyDescent="0.25">
      <c r="A206" s="221">
        <f t="shared" si="13"/>
        <v>201</v>
      </c>
      <c r="B206" s="151"/>
      <c r="C206" s="222"/>
      <c r="D206" s="222"/>
      <c r="E206" s="223"/>
      <c r="F206" s="224"/>
      <c r="G206" s="223"/>
      <c r="H206" s="225"/>
      <c r="I206" s="226"/>
      <c r="J206" s="227"/>
      <c r="K206" s="226"/>
      <c r="L206" s="228"/>
      <c r="M206" s="229"/>
      <c r="N206" s="230"/>
      <c r="O206" s="230"/>
      <c r="P206" s="231">
        <f t="shared" si="12"/>
        <v>0</v>
      </c>
      <c r="Q206" s="232"/>
      <c r="R206" s="224"/>
      <c r="S206" s="233"/>
      <c r="T206" s="234"/>
      <c r="U206" s="230"/>
      <c r="V206" s="232"/>
      <c r="W206" s="234"/>
      <c r="X206" s="232"/>
      <c r="Y206" s="230"/>
      <c r="Z206" s="230"/>
      <c r="AA206" s="235">
        <f t="shared" si="11"/>
        <v>0</v>
      </c>
      <c r="AB206" s="229"/>
      <c r="AC206" s="236"/>
      <c r="AD206" s="237">
        <v>0</v>
      </c>
      <c r="AE206" s="238">
        <v>0</v>
      </c>
      <c r="AF206" s="220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</row>
    <row r="207" spans="1:183" s="5" customFormat="1" ht="60" customHeight="1" x14ac:dyDescent="0.25">
      <c r="A207" s="221">
        <f t="shared" si="13"/>
        <v>202</v>
      </c>
      <c r="B207" s="151"/>
      <c r="C207" s="222"/>
      <c r="D207" s="222"/>
      <c r="E207" s="223"/>
      <c r="F207" s="224"/>
      <c r="G207" s="223"/>
      <c r="H207" s="225"/>
      <c r="I207" s="226"/>
      <c r="J207" s="227"/>
      <c r="K207" s="226"/>
      <c r="L207" s="228"/>
      <c r="M207" s="229"/>
      <c r="N207" s="230"/>
      <c r="O207" s="230"/>
      <c r="P207" s="231">
        <f t="shared" si="12"/>
        <v>0</v>
      </c>
      <c r="Q207" s="232"/>
      <c r="R207" s="224"/>
      <c r="S207" s="233"/>
      <c r="T207" s="234"/>
      <c r="U207" s="230"/>
      <c r="V207" s="232"/>
      <c r="W207" s="234"/>
      <c r="X207" s="232"/>
      <c r="Y207" s="230"/>
      <c r="Z207" s="230"/>
      <c r="AA207" s="235">
        <f t="shared" si="11"/>
        <v>0</v>
      </c>
      <c r="AB207" s="229"/>
      <c r="AC207" s="236"/>
      <c r="AD207" s="237">
        <v>0</v>
      </c>
      <c r="AE207" s="238">
        <v>0</v>
      </c>
      <c r="AF207" s="220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</row>
    <row r="208" spans="1:183" s="5" customFormat="1" ht="60" customHeight="1" x14ac:dyDescent="0.25">
      <c r="A208" s="221">
        <f t="shared" si="13"/>
        <v>203</v>
      </c>
      <c r="B208" s="151"/>
      <c r="C208" s="222"/>
      <c r="D208" s="222"/>
      <c r="E208" s="223"/>
      <c r="F208" s="224"/>
      <c r="G208" s="223"/>
      <c r="H208" s="225"/>
      <c r="I208" s="226"/>
      <c r="J208" s="227"/>
      <c r="K208" s="226"/>
      <c r="L208" s="228"/>
      <c r="M208" s="229"/>
      <c r="N208" s="230"/>
      <c r="O208" s="230"/>
      <c r="P208" s="231">
        <f t="shared" si="12"/>
        <v>0</v>
      </c>
      <c r="Q208" s="232"/>
      <c r="R208" s="224"/>
      <c r="S208" s="233"/>
      <c r="T208" s="234"/>
      <c r="U208" s="230"/>
      <c r="V208" s="232"/>
      <c r="W208" s="234"/>
      <c r="X208" s="232"/>
      <c r="Y208" s="230"/>
      <c r="Z208" s="230"/>
      <c r="AA208" s="235">
        <f t="shared" si="11"/>
        <v>0</v>
      </c>
      <c r="AB208" s="229"/>
      <c r="AC208" s="236"/>
      <c r="AD208" s="237">
        <v>0</v>
      </c>
      <c r="AE208" s="238">
        <v>0</v>
      </c>
      <c r="AF208" s="220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</row>
    <row r="209" spans="1:183" s="5" customFormat="1" ht="60" customHeight="1" x14ac:dyDescent="0.25">
      <c r="A209" s="221">
        <f t="shared" si="13"/>
        <v>204</v>
      </c>
      <c r="B209" s="151"/>
      <c r="C209" s="222"/>
      <c r="D209" s="222"/>
      <c r="E209" s="223"/>
      <c r="F209" s="224"/>
      <c r="G209" s="223"/>
      <c r="H209" s="225"/>
      <c r="I209" s="226"/>
      <c r="J209" s="227"/>
      <c r="K209" s="226"/>
      <c r="L209" s="228"/>
      <c r="M209" s="229"/>
      <c r="N209" s="230"/>
      <c r="O209" s="230"/>
      <c r="P209" s="231">
        <f t="shared" si="12"/>
        <v>0</v>
      </c>
      <c r="Q209" s="232"/>
      <c r="R209" s="224"/>
      <c r="S209" s="233"/>
      <c r="T209" s="234"/>
      <c r="U209" s="230"/>
      <c r="V209" s="232"/>
      <c r="W209" s="234"/>
      <c r="X209" s="232"/>
      <c r="Y209" s="230"/>
      <c r="Z209" s="230"/>
      <c r="AA209" s="235">
        <f t="shared" si="11"/>
        <v>0</v>
      </c>
      <c r="AB209" s="229"/>
      <c r="AC209" s="236"/>
      <c r="AD209" s="237">
        <v>0</v>
      </c>
      <c r="AE209" s="238">
        <v>0</v>
      </c>
      <c r="AF209" s="220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</row>
    <row r="210" spans="1:183" s="5" customFormat="1" ht="60" customHeight="1" x14ac:dyDescent="0.25">
      <c r="A210" s="221">
        <f t="shared" si="13"/>
        <v>205</v>
      </c>
      <c r="B210" s="151"/>
      <c r="C210" s="222"/>
      <c r="D210" s="222"/>
      <c r="E210" s="223"/>
      <c r="F210" s="224"/>
      <c r="G210" s="223"/>
      <c r="H210" s="225"/>
      <c r="I210" s="226"/>
      <c r="J210" s="227"/>
      <c r="K210" s="226"/>
      <c r="L210" s="228"/>
      <c r="M210" s="229"/>
      <c r="N210" s="230"/>
      <c r="O210" s="230"/>
      <c r="P210" s="231">
        <f t="shared" si="12"/>
        <v>0</v>
      </c>
      <c r="Q210" s="232"/>
      <c r="R210" s="224"/>
      <c r="S210" s="233"/>
      <c r="T210" s="234"/>
      <c r="U210" s="230"/>
      <c r="V210" s="232"/>
      <c r="W210" s="234"/>
      <c r="X210" s="232"/>
      <c r="Y210" s="230"/>
      <c r="Z210" s="230"/>
      <c r="AA210" s="235">
        <f t="shared" si="11"/>
        <v>0</v>
      </c>
      <c r="AB210" s="229"/>
      <c r="AC210" s="236"/>
      <c r="AD210" s="237">
        <v>0</v>
      </c>
      <c r="AE210" s="238">
        <v>0</v>
      </c>
      <c r="AF210" s="220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</row>
    <row r="211" spans="1:183" s="5" customFormat="1" ht="60" customHeight="1" x14ac:dyDescent="0.25">
      <c r="A211" s="221">
        <f t="shared" si="13"/>
        <v>206</v>
      </c>
      <c r="B211" s="151"/>
      <c r="C211" s="222"/>
      <c r="D211" s="222"/>
      <c r="E211" s="223"/>
      <c r="F211" s="224"/>
      <c r="G211" s="223"/>
      <c r="H211" s="225"/>
      <c r="I211" s="226"/>
      <c r="J211" s="227"/>
      <c r="K211" s="226"/>
      <c r="L211" s="228"/>
      <c r="M211" s="229"/>
      <c r="N211" s="230"/>
      <c r="O211" s="230"/>
      <c r="P211" s="231">
        <f t="shared" si="12"/>
        <v>0</v>
      </c>
      <c r="Q211" s="232"/>
      <c r="R211" s="224"/>
      <c r="S211" s="233"/>
      <c r="T211" s="234"/>
      <c r="U211" s="230"/>
      <c r="V211" s="232"/>
      <c r="W211" s="234"/>
      <c r="X211" s="232"/>
      <c r="Y211" s="230"/>
      <c r="Z211" s="230"/>
      <c r="AA211" s="235">
        <f t="shared" si="11"/>
        <v>0</v>
      </c>
      <c r="AB211" s="229"/>
      <c r="AC211" s="236"/>
      <c r="AD211" s="237">
        <v>0</v>
      </c>
      <c r="AE211" s="238">
        <v>0</v>
      </c>
      <c r="AF211" s="220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</row>
    <row r="212" spans="1:183" s="5" customFormat="1" ht="60" customHeight="1" x14ac:dyDescent="0.25">
      <c r="A212" s="221">
        <f t="shared" si="13"/>
        <v>207</v>
      </c>
      <c r="B212" s="151"/>
      <c r="C212" s="222"/>
      <c r="D212" s="222"/>
      <c r="E212" s="223"/>
      <c r="F212" s="224"/>
      <c r="G212" s="223"/>
      <c r="H212" s="225"/>
      <c r="I212" s="226"/>
      <c r="J212" s="227"/>
      <c r="K212" s="226"/>
      <c r="L212" s="228"/>
      <c r="M212" s="229"/>
      <c r="N212" s="230"/>
      <c r="O212" s="230"/>
      <c r="P212" s="231">
        <f t="shared" si="12"/>
        <v>0</v>
      </c>
      <c r="Q212" s="232"/>
      <c r="R212" s="224"/>
      <c r="S212" s="233"/>
      <c r="T212" s="234"/>
      <c r="U212" s="230"/>
      <c r="V212" s="232"/>
      <c r="W212" s="234"/>
      <c r="X212" s="232"/>
      <c r="Y212" s="230"/>
      <c r="Z212" s="230"/>
      <c r="AA212" s="235">
        <f t="shared" si="11"/>
        <v>0</v>
      </c>
      <c r="AB212" s="229"/>
      <c r="AC212" s="236"/>
      <c r="AD212" s="237">
        <v>0</v>
      </c>
      <c r="AE212" s="238">
        <v>0</v>
      </c>
      <c r="AF212" s="220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</row>
    <row r="213" spans="1:183" s="5" customFormat="1" ht="60" customHeight="1" x14ac:dyDescent="0.25">
      <c r="A213" s="221">
        <f t="shared" si="13"/>
        <v>208</v>
      </c>
      <c r="B213" s="151"/>
      <c r="C213" s="222"/>
      <c r="D213" s="222"/>
      <c r="E213" s="223"/>
      <c r="F213" s="224"/>
      <c r="G213" s="223"/>
      <c r="H213" s="225"/>
      <c r="I213" s="226"/>
      <c r="J213" s="227"/>
      <c r="K213" s="226"/>
      <c r="L213" s="228"/>
      <c r="M213" s="229"/>
      <c r="N213" s="230"/>
      <c r="O213" s="230"/>
      <c r="P213" s="231">
        <f t="shared" si="12"/>
        <v>0</v>
      </c>
      <c r="Q213" s="232"/>
      <c r="R213" s="224"/>
      <c r="S213" s="233"/>
      <c r="T213" s="234"/>
      <c r="U213" s="230"/>
      <c r="V213" s="232"/>
      <c r="W213" s="234"/>
      <c r="X213" s="232"/>
      <c r="Y213" s="230"/>
      <c r="Z213" s="230"/>
      <c r="AA213" s="235">
        <f t="shared" si="11"/>
        <v>0</v>
      </c>
      <c r="AB213" s="229"/>
      <c r="AC213" s="236"/>
      <c r="AD213" s="237">
        <v>0</v>
      </c>
      <c r="AE213" s="238">
        <v>0</v>
      </c>
      <c r="AF213" s="220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</row>
    <row r="214" spans="1:183" s="5" customFormat="1" ht="60" customHeight="1" x14ac:dyDescent="0.25">
      <c r="A214" s="221">
        <f t="shared" si="13"/>
        <v>209</v>
      </c>
      <c r="B214" s="151"/>
      <c r="C214" s="222"/>
      <c r="D214" s="222"/>
      <c r="E214" s="223"/>
      <c r="F214" s="224"/>
      <c r="G214" s="223"/>
      <c r="H214" s="225"/>
      <c r="I214" s="226"/>
      <c r="J214" s="227"/>
      <c r="K214" s="226"/>
      <c r="L214" s="228"/>
      <c r="M214" s="229"/>
      <c r="N214" s="230"/>
      <c r="O214" s="230"/>
      <c r="P214" s="231">
        <f t="shared" si="12"/>
        <v>0</v>
      </c>
      <c r="Q214" s="232"/>
      <c r="R214" s="224"/>
      <c r="S214" s="233"/>
      <c r="T214" s="234"/>
      <c r="U214" s="230"/>
      <c r="V214" s="232"/>
      <c r="W214" s="234"/>
      <c r="X214" s="232"/>
      <c r="Y214" s="230"/>
      <c r="Z214" s="230"/>
      <c r="AA214" s="235">
        <f t="shared" si="11"/>
        <v>0</v>
      </c>
      <c r="AB214" s="229"/>
      <c r="AC214" s="236"/>
      <c r="AD214" s="237">
        <v>0</v>
      </c>
      <c r="AE214" s="238">
        <v>0</v>
      </c>
      <c r="AF214" s="220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</row>
    <row r="215" spans="1:183" s="5" customFormat="1" ht="60" customHeight="1" x14ac:dyDescent="0.25">
      <c r="A215" s="221">
        <f t="shared" si="13"/>
        <v>210</v>
      </c>
      <c r="B215" s="151"/>
      <c r="C215" s="222"/>
      <c r="D215" s="222"/>
      <c r="E215" s="223"/>
      <c r="F215" s="224"/>
      <c r="G215" s="223"/>
      <c r="H215" s="225"/>
      <c r="I215" s="226"/>
      <c r="J215" s="227"/>
      <c r="K215" s="226"/>
      <c r="L215" s="228"/>
      <c r="M215" s="229"/>
      <c r="N215" s="230"/>
      <c r="O215" s="230"/>
      <c r="P215" s="231">
        <f t="shared" si="12"/>
        <v>0</v>
      </c>
      <c r="Q215" s="232"/>
      <c r="R215" s="224"/>
      <c r="S215" s="233"/>
      <c r="T215" s="234"/>
      <c r="U215" s="230"/>
      <c r="V215" s="232"/>
      <c r="W215" s="234"/>
      <c r="X215" s="232"/>
      <c r="Y215" s="230"/>
      <c r="Z215" s="230"/>
      <c r="AA215" s="235">
        <f t="shared" si="11"/>
        <v>0</v>
      </c>
      <c r="AB215" s="229"/>
      <c r="AC215" s="236"/>
      <c r="AD215" s="237">
        <v>0</v>
      </c>
      <c r="AE215" s="238">
        <v>0</v>
      </c>
      <c r="AF215" s="220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</row>
    <row r="216" spans="1:183" s="5" customFormat="1" ht="60" customHeight="1" x14ac:dyDescent="0.25">
      <c r="A216" s="221">
        <f t="shared" si="13"/>
        <v>211</v>
      </c>
      <c r="B216" s="151"/>
      <c r="C216" s="222"/>
      <c r="D216" s="222"/>
      <c r="E216" s="223"/>
      <c r="F216" s="224"/>
      <c r="G216" s="223"/>
      <c r="H216" s="225"/>
      <c r="I216" s="226"/>
      <c r="J216" s="227"/>
      <c r="K216" s="226"/>
      <c r="L216" s="228"/>
      <c r="M216" s="229"/>
      <c r="N216" s="230"/>
      <c r="O216" s="230"/>
      <c r="P216" s="231">
        <f t="shared" si="12"/>
        <v>0</v>
      </c>
      <c r="Q216" s="232"/>
      <c r="R216" s="224"/>
      <c r="S216" s="233"/>
      <c r="T216" s="234"/>
      <c r="U216" s="230"/>
      <c r="V216" s="232"/>
      <c r="W216" s="234"/>
      <c r="X216" s="232"/>
      <c r="Y216" s="230"/>
      <c r="Z216" s="230"/>
      <c r="AA216" s="235">
        <f t="shared" si="11"/>
        <v>0</v>
      </c>
      <c r="AB216" s="229"/>
      <c r="AC216" s="236"/>
      <c r="AD216" s="237">
        <v>0</v>
      </c>
      <c r="AE216" s="238">
        <v>0</v>
      </c>
      <c r="AF216" s="220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</row>
    <row r="217" spans="1:183" s="5" customFormat="1" ht="60" customHeight="1" x14ac:dyDescent="0.25">
      <c r="A217" s="221">
        <f t="shared" si="13"/>
        <v>212</v>
      </c>
      <c r="B217" s="151"/>
      <c r="C217" s="222"/>
      <c r="D217" s="222"/>
      <c r="E217" s="223"/>
      <c r="F217" s="224"/>
      <c r="G217" s="223"/>
      <c r="H217" s="225"/>
      <c r="I217" s="226"/>
      <c r="J217" s="227"/>
      <c r="K217" s="226"/>
      <c r="L217" s="228"/>
      <c r="M217" s="229"/>
      <c r="N217" s="230"/>
      <c r="O217" s="230"/>
      <c r="P217" s="231">
        <f t="shared" si="12"/>
        <v>0</v>
      </c>
      <c r="Q217" s="232"/>
      <c r="R217" s="224"/>
      <c r="S217" s="233"/>
      <c r="T217" s="234"/>
      <c r="U217" s="230"/>
      <c r="V217" s="232"/>
      <c r="W217" s="234"/>
      <c r="X217" s="232"/>
      <c r="Y217" s="230"/>
      <c r="Z217" s="230"/>
      <c r="AA217" s="235">
        <f t="shared" si="11"/>
        <v>0</v>
      </c>
      <c r="AB217" s="229"/>
      <c r="AC217" s="236"/>
      <c r="AD217" s="237">
        <v>0</v>
      </c>
      <c r="AE217" s="238">
        <v>0</v>
      </c>
      <c r="AF217" s="220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</row>
    <row r="218" spans="1:183" s="5" customFormat="1" ht="60" customHeight="1" x14ac:dyDescent="0.25">
      <c r="A218" s="221">
        <f t="shared" si="13"/>
        <v>213</v>
      </c>
      <c r="B218" s="151"/>
      <c r="C218" s="222"/>
      <c r="D218" s="222"/>
      <c r="E218" s="223"/>
      <c r="F218" s="224"/>
      <c r="G218" s="223"/>
      <c r="H218" s="225"/>
      <c r="I218" s="226"/>
      <c r="J218" s="227"/>
      <c r="K218" s="226"/>
      <c r="L218" s="228"/>
      <c r="M218" s="229"/>
      <c r="N218" s="230"/>
      <c r="O218" s="230"/>
      <c r="P218" s="231">
        <f t="shared" si="12"/>
        <v>0</v>
      </c>
      <c r="Q218" s="232"/>
      <c r="R218" s="224"/>
      <c r="S218" s="233"/>
      <c r="T218" s="234"/>
      <c r="U218" s="230"/>
      <c r="V218" s="232"/>
      <c r="W218" s="234"/>
      <c r="X218" s="232"/>
      <c r="Y218" s="230"/>
      <c r="Z218" s="230"/>
      <c r="AA218" s="235">
        <f t="shared" si="11"/>
        <v>0</v>
      </c>
      <c r="AB218" s="229"/>
      <c r="AC218" s="236"/>
      <c r="AD218" s="237">
        <v>0</v>
      </c>
      <c r="AE218" s="238">
        <v>0</v>
      </c>
      <c r="AF218" s="220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</row>
    <row r="219" spans="1:183" s="5" customFormat="1" ht="60" customHeight="1" x14ac:dyDescent="0.25">
      <c r="A219" s="221">
        <f t="shared" si="13"/>
        <v>214</v>
      </c>
      <c r="B219" s="151"/>
      <c r="C219" s="222"/>
      <c r="D219" s="222"/>
      <c r="E219" s="223"/>
      <c r="F219" s="224"/>
      <c r="G219" s="223"/>
      <c r="H219" s="225"/>
      <c r="I219" s="226"/>
      <c r="J219" s="227"/>
      <c r="K219" s="226"/>
      <c r="L219" s="228"/>
      <c r="M219" s="229"/>
      <c r="N219" s="230"/>
      <c r="O219" s="230"/>
      <c r="P219" s="231">
        <f t="shared" si="12"/>
        <v>0</v>
      </c>
      <c r="Q219" s="232"/>
      <c r="R219" s="224"/>
      <c r="S219" s="233"/>
      <c r="T219" s="234"/>
      <c r="U219" s="230"/>
      <c r="V219" s="232"/>
      <c r="W219" s="234"/>
      <c r="X219" s="232"/>
      <c r="Y219" s="230"/>
      <c r="Z219" s="230"/>
      <c r="AA219" s="235">
        <f t="shared" si="11"/>
        <v>0</v>
      </c>
      <c r="AB219" s="229"/>
      <c r="AC219" s="236"/>
      <c r="AD219" s="237">
        <v>0</v>
      </c>
      <c r="AE219" s="238">
        <v>0</v>
      </c>
      <c r="AF219" s="220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</row>
    <row r="220" spans="1:183" s="5" customFormat="1" ht="60" customHeight="1" x14ac:dyDescent="0.25">
      <c r="A220" s="221">
        <f t="shared" si="13"/>
        <v>215</v>
      </c>
      <c r="B220" s="151"/>
      <c r="C220" s="222"/>
      <c r="D220" s="222"/>
      <c r="E220" s="223"/>
      <c r="F220" s="224"/>
      <c r="G220" s="223"/>
      <c r="H220" s="225"/>
      <c r="I220" s="226"/>
      <c r="J220" s="227"/>
      <c r="K220" s="226"/>
      <c r="L220" s="228"/>
      <c r="M220" s="229"/>
      <c r="N220" s="230"/>
      <c r="O220" s="230"/>
      <c r="P220" s="231">
        <f t="shared" si="12"/>
        <v>0</v>
      </c>
      <c r="Q220" s="232"/>
      <c r="R220" s="224"/>
      <c r="S220" s="233"/>
      <c r="T220" s="234"/>
      <c r="U220" s="230"/>
      <c r="V220" s="232"/>
      <c r="W220" s="234"/>
      <c r="X220" s="232"/>
      <c r="Y220" s="230"/>
      <c r="Z220" s="230"/>
      <c r="AA220" s="235">
        <f t="shared" si="11"/>
        <v>0</v>
      </c>
      <c r="AB220" s="229"/>
      <c r="AC220" s="236"/>
      <c r="AD220" s="237">
        <v>0</v>
      </c>
      <c r="AE220" s="238">
        <v>0</v>
      </c>
      <c r="AF220" s="220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</row>
    <row r="221" spans="1:183" s="5" customFormat="1" ht="60" customHeight="1" x14ac:dyDescent="0.25">
      <c r="A221" s="221">
        <f t="shared" si="13"/>
        <v>216</v>
      </c>
      <c r="B221" s="151"/>
      <c r="C221" s="222"/>
      <c r="D221" s="222"/>
      <c r="E221" s="223"/>
      <c r="F221" s="224"/>
      <c r="G221" s="223"/>
      <c r="H221" s="225"/>
      <c r="I221" s="226"/>
      <c r="J221" s="227"/>
      <c r="K221" s="226"/>
      <c r="L221" s="228"/>
      <c r="M221" s="229"/>
      <c r="N221" s="230"/>
      <c r="O221" s="230"/>
      <c r="P221" s="231">
        <f t="shared" si="12"/>
        <v>0</v>
      </c>
      <c r="Q221" s="232"/>
      <c r="R221" s="224"/>
      <c r="S221" s="233"/>
      <c r="T221" s="234"/>
      <c r="U221" s="230"/>
      <c r="V221" s="232"/>
      <c r="W221" s="234"/>
      <c r="X221" s="232"/>
      <c r="Y221" s="230"/>
      <c r="Z221" s="230"/>
      <c r="AA221" s="235">
        <f t="shared" si="11"/>
        <v>0</v>
      </c>
      <c r="AB221" s="229"/>
      <c r="AC221" s="236"/>
      <c r="AD221" s="237">
        <v>0</v>
      </c>
      <c r="AE221" s="238">
        <v>0</v>
      </c>
      <c r="AF221" s="220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</row>
    <row r="222" spans="1:183" s="5" customFormat="1" ht="60" customHeight="1" x14ac:dyDescent="0.25">
      <c r="A222" s="221">
        <f t="shared" si="13"/>
        <v>217</v>
      </c>
      <c r="B222" s="151"/>
      <c r="C222" s="222"/>
      <c r="D222" s="222"/>
      <c r="E222" s="223"/>
      <c r="F222" s="224"/>
      <c r="G222" s="223"/>
      <c r="H222" s="225"/>
      <c r="I222" s="226"/>
      <c r="J222" s="227"/>
      <c r="K222" s="226"/>
      <c r="L222" s="228"/>
      <c r="M222" s="229"/>
      <c r="N222" s="230"/>
      <c r="O222" s="230"/>
      <c r="P222" s="231">
        <f t="shared" si="12"/>
        <v>0</v>
      </c>
      <c r="Q222" s="232"/>
      <c r="R222" s="224"/>
      <c r="S222" s="233"/>
      <c r="T222" s="234"/>
      <c r="U222" s="230"/>
      <c r="V222" s="232"/>
      <c r="W222" s="234"/>
      <c r="X222" s="232"/>
      <c r="Y222" s="230"/>
      <c r="Z222" s="230"/>
      <c r="AA222" s="235">
        <f t="shared" si="11"/>
        <v>0</v>
      </c>
      <c r="AB222" s="229"/>
      <c r="AC222" s="236"/>
      <c r="AD222" s="237">
        <v>0</v>
      </c>
      <c r="AE222" s="238">
        <v>0</v>
      </c>
      <c r="AF222" s="220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</row>
    <row r="223" spans="1:183" s="5" customFormat="1" ht="60" customHeight="1" x14ac:dyDescent="0.25">
      <c r="A223" s="221">
        <f t="shared" si="13"/>
        <v>218</v>
      </c>
      <c r="B223" s="151"/>
      <c r="C223" s="222"/>
      <c r="D223" s="222"/>
      <c r="E223" s="223"/>
      <c r="F223" s="224"/>
      <c r="G223" s="223"/>
      <c r="H223" s="225"/>
      <c r="I223" s="226"/>
      <c r="J223" s="227"/>
      <c r="K223" s="226"/>
      <c r="L223" s="228"/>
      <c r="M223" s="229"/>
      <c r="N223" s="230"/>
      <c r="O223" s="230"/>
      <c r="P223" s="231">
        <f t="shared" si="12"/>
        <v>0</v>
      </c>
      <c r="Q223" s="232"/>
      <c r="R223" s="224"/>
      <c r="S223" s="233"/>
      <c r="T223" s="234"/>
      <c r="U223" s="230"/>
      <c r="V223" s="232"/>
      <c r="W223" s="234"/>
      <c r="X223" s="232"/>
      <c r="Y223" s="230"/>
      <c r="Z223" s="230"/>
      <c r="AA223" s="235">
        <f t="shared" si="11"/>
        <v>0</v>
      </c>
      <c r="AB223" s="229"/>
      <c r="AC223" s="236"/>
      <c r="AD223" s="237">
        <v>0</v>
      </c>
      <c r="AE223" s="238">
        <v>0</v>
      </c>
      <c r="AF223" s="220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</row>
    <row r="224" spans="1:183" s="5" customFormat="1" ht="60" customHeight="1" x14ac:dyDescent="0.25">
      <c r="A224" s="221">
        <f t="shared" si="13"/>
        <v>219</v>
      </c>
      <c r="B224" s="151"/>
      <c r="C224" s="222"/>
      <c r="D224" s="222"/>
      <c r="E224" s="223"/>
      <c r="F224" s="224"/>
      <c r="G224" s="223"/>
      <c r="H224" s="225"/>
      <c r="I224" s="226"/>
      <c r="J224" s="227"/>
      <c r="K224" s="226"/>
      <c r="L224" s="228"/>
      <c r="M224" s="229"/>
      <c r="N224" s="230"/>
      <c r="O224" s="230"/>
      <c r="P224" s="231">
        <f t="shared" si="12"/>
        <v>0</v>
      </c>
      <c r="Q224" s="232"/>
      <c r="R224" s="224"/>
      <c r="S224" s="233"/>
      <c r="T224" s="234"/>
      <c r="U224" s="230"/>
      <c r="V224" s="232"/>
      <c r="W224" s="234"/>
      <c r="X224" s="232"/>
      <c r="Y224" s="230"/>
      <c r="Z224" s="230"/>
      <c r="AA224" s="235">
        <f t="shared" si="11"/>
        <v>0</v>
      </c>
      <c r="AB224" s="229"/>
      <c r="AC224" s="236"/>
      <c r="AD224" s="237">
        <v>0</v>
      </c>
      <c r="AE224" s="238">
        <v>0</v>
      </c>
      <c r="AF224" s="220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</row>
    <row r="225" spans="1:183" s="5" customFormat="1" ht="60" customHeight="1" x14ac:dyDescent="0.25">
      <c r="A225" s="221">
        <f t="shared" si="13"/>
        <v>220</v>
      </c>
      <c r="B225" s="151"/>
      <c r="C225" s="222"/>
      <c r="D225" s="222"/>
      <c r="E225" s="223"/>
      <c r="F225" s="224"/>
      <c r="G225" s="223"/>
      <c r="H225" s="225"/>
      <c r="I225" s="226"/>
      <c r="J225" s="227"/>
      <c r="K225" s="226"/>
      <c r="L225" s="228"/>
      <c r="M225" s="229"/>
      <c r="N225" s="230"/>
      <c r="O225" s="230"/>
      <c r="P225" s="231">
        <f t="shared" si="12"/>
        <v>0</v>
      </c>
      <c r="Q225" s="232"/>
      <c r="R225" s="224"/>
      <c r="S225" s="233"/>
      <c r="T225" s="234"/>
      <c r="U225" s="230"/>
      <c r="V225" s="232"/>
      <c r="W225" s="234"/>
      <c r="X225" s="232"/>
      <c r="Y225" s="230"/>
      <c r="Z225" s="230"/>
      <c r="AA225" s="235">
        <f t="shared" si="11"/>
        <v>0</v>
      </c>
      <c r="AB225" s="229"/>
      <c r="AC225" s="236"/>
      <c r="AD225" s="237">
        <v>0</v>
      </c>
      <c r="AE225" s="238">
        <v>0</v>
      </c>
      <c r="AF225" s="220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</row>
    <row r="226" spans="1:183" s="5" customFormat="1" ht="60" customHeight="1" x14ac:dyDescent="0.25">
      <c r="A226" s="221">
        <f t="shared" si="13"/>
        <v>221</v>
      </c>
      <c r="B226" s="151"/>
      <c r="C226" s="222"/>
      <c r="D226" s="222"/>
      <c r="E226" s="223"/>
      <c r="F226" s="224"/>
      <c r="G226" s="223"/>
      <c r="H226" s="225"/>
      <c r="I226" s="226"/>
      <c r="J226" s="227"/>
      <c r="K226" s="226"/>
      <c r="L226" s="228"/>
      <c r="M226" s="229"/>
      <c r="N226" s="230"/>
      <c r="O226" s="230"/>
      <c r="P226" s="231">
        <f t="shared" si="12"/>
        <v>0</v>
      </c>
      <c r="Q226" s="232"/>
      <c r="R226" s="224"/>
      <c r="S226" s="233"/>
      <c r="T226" s="234"/>
      <c r="U226" s="230"/>
      <c r="V226" s="232"/>
      <c r="W226" s="234"/>
      <c r="X226" s="232"/>
      <c r="Y226" s="230"/>
      <c r="Z226" s="230"/>
      <c r="AA226" s="235">
        <f t="shared" si="11"/>
        <v>0</v>
      </c>
      <c r="AB226" s="229"/>
      <c r="AC226" s="236"/>
      <c r="AD226" s="237">
        <v>0</v>
      </c>
      <c r="AE226" s="238">
        <v>0</v>
      </c>
      <c r="AF226" s="220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</row>
    <row r="227" spans="1:183" s="5" customFormat="1" ht="60" customHeight="1" x14ac:dyDescent="0.25">
      <c r="A227" s="221">
        <f t="shared" si="13"/>
        <v>222</v>
      </c>
      <c r="B227" s="151"/>
      <c r="C227" s="222"/>
      <c r="D227" s="222"/>
      <c r="E227" s="223"/>
      <c r="F227" s="224"/>
      <c r="G227" s="223"/>
      <c r="H227" s="225"/>
      <c r="I227" s="226"/>
      <c r="J227" s="227"/>
      <c r="K227" s="226"/>
      <c r="L227" s="228"/>
      <c r="M227" s="229"/>
      <c r="N227" s="230"/>
      <c r="O227" s="230"/>
      <c r="P227" s="231">
        <f t="shared" si="12"/>
        <v>0</v>
      </c>
      <c r="Q227" s="232"/>
      <c r="R227" s="224"/>
      <c r="S227" s="233"/>
      <c r="T227" s="234"/>
      <c r="U227" s="230"/>
      <c r="V227" s="232"/>
      <c r="W227" s="234"/>
      <c r="X227" s="232"/>
      <c r="Y227" s="230"/>
      <c r="Z227" s="230"/>
      <c r="AA227" s="235">
        <f t="shared" si="11"/>
        <v>0</v>
      </c>
      <c r="AB227" s="229"/>
      <c r="AC227" s="236"/>
      <c r="AD227" s="237">
        <v>0</v>
      </c>
      <c r="AE227" s="238">
        <v>0</v>
      </c>
      <c r="AF227" s="220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</row>
    <row r="228" spans="1:183" s="5" customFormat="1" ht="60" customHeight="1" x14ac:dyDescent="0.25">
      <c r="A228" s="221">
        <f t="shared" si="13"/>
        <v>223</v>
      </c>
      <c r="B228" s="151"/>
      <c r="C228" s="222"/>
      <c r="D228" s="222"/>
      <c r="E228" s="223"/>
      <c r="F228" s="224"/>
      <c r="G228" s="223"/>
      <c r="H228" s="225"/>
      <c r="I228" s="226"/>
      <c r="J228" s="227"/>
      <c r="K228" s="226"/>
      <c r="L228" s="228"/>
      <c r="M228" s="229"/>
      <c r="N228" s="230"/>
      <c r="O228" s="230"/>
      <c r="P228" s="231">
        <f t="shared" si="12"/>
        <v>0</v>
      </c>
      <c r="Q228" s="232"/>
      <c r="R228" s="224"/>
      <c r="S228" s="233"/>
      <c r="T228" s="234"/>
      <c r="U228" s="230"/>
      <c r="V228" s="232"/>
      <c r="W228" s="234"/>
      <c r="X228" s="232"/>
      <c r="Y228" s="230"/>
      <c r="Z228" s="230"/>
      <c r="AA228" s="235">
        <f t="shared" si="11"/>
        <v>0</v>
      </c>
      <c r="AB228" s="229"/>
      <c r="AC228" s="236"/>
      <c r="AD228" s="237">
        <v>0</v>
      </c>
      <c r="AE228" s="238">
        <v>0</v>
      </c>
      <c r="AF228" s="220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</row>
    <row r="229" spans="1:183" s="5" customFormat="1" ht="60" customHeight="1" x14ac:dyDescent="0.25">
      <c r="A229" s="221">
        <f t="shared" si="13"/>
        <v>224</v>
      </c>
      <c r="B229" s="151"/>
      <c r="C229" s="222"/>
      <c r="D229" s="222"/>
      <c r="E229" s="223"/>
      <c r="F229" s="224"/>
      <c r="G229" s="223"/>
      <c r="H229" s="225"/>
      <c r="I229" s="226"/>
      <c r="J229" s="227"/>
      <c r="K229" s="226"/>
      <c r="L229" s="228"/>
      <c r="M229" s="229"/>
      <c r="N229" s="230"/>
      <c r="O229" s="230"/>
      <c r="P229" s="231">
        <f t="shared" si="12"/>
        <v>0</v>
      </c>
      <c r="Q229" s="232"/>
      <c r="R229" s="224"/>
      <c r="S229" s="233"/>
      <c r="T229" s="234"/>
      <c r="U229" s="230"/>
      <c r="V229" s="232"/>
      <c r="W229" s="234"/>
      <c r="X229" s="232"/>
      <c r="Y229" s="230"/>
      <c r="Z229" s="230"/>
      <c r="AA229" s="235">
        <f t="shared" si="11"/>
        <v>0</v>
      </c>
      <c r="AB229" s="229"/>
      <c r="AC229" s="236"/>
      <c r="AD229" s="237">
        <v>0</v>
      </c>
      <c r="AE229" s="238">
        <v>0</v>
      </c>
      <c r="AF229" s="220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</row>
    <row r="230" spans="1:183" s="5" customFormat="1" ht="60" customHeight="1" x14ac:dyDescent="0.25">
      <c r="A230" s="221">
        <f t="shared" si="13"/>
        <v>225</v>
      </c>
      <c r="B230" s="151"/>
      <c r="C230" s="222"/>
      <c r="D230" s="222"/>
      <c r="E230" s="223"/>
      <c r="F230" s="224"/>
      <c r="G230" s="223"/>
      <c r="H230" s="225"/>
      <c r="I230" s="226"/>
      <c r="J230" s="227"/>
      <c r="K230" s="226"/>
      <c r="L230" s="228"/>
      <c r="M230" s="229"/>
      <c r="N230" s="230"/>
      <c r="O230" s="230"/>
      <c r="P230" s="231">
        <f t="shared" si="12"/>
        <v>0</v>
      </c>
      <c r="Q230" s="232"/>
      <c r="R230" s="224"/>
      <c r="S230" s="233"/>
      <c r="T230" s="234"/>
      <c r="U230" s="230"/>
      <c r="V230" s="232"/>
      <c r="W230" s="234"/>
      <c r="X230" s="232"/>
      <c r="Y230" s="230"/>
      <c r="Z230" s="230"/>
      <c r="AA230" s="235">
        <f t="shared" si="11"/>
        <v>0</v>
      </c>
      <c r="AB230" s="229"/>
      <c r="AC230" s="236"/>
      <c r="AD230" s="237">
        <v>0</v>
      </c>
      <c r="AE230" s="238">
        <v>0</v>
      </c>
      <c r="AF230" s="220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</row>
    <row r="231" spans="1:183" s="5" customFormat="1" ht="60" customHeight="1" x14ac:dyDescent="0.25">
      <c r="A231" s="221">
        <f t="shared" si="13"/>
        <v>226</v>
      </c>
      <c r="B231" s="151"/>
      <c r="C231" s="222"/>
      <c r="D231" s="222"/>
      <c r="E231" s="223"/>
      <c r="F231" s="224"/>
      <c r="G231" s="223"/>
      <c r="H231" s="225"/>
      <c r="I231" s="226"/>
      <c r="J231" s="227"/>
      <c r="K231" s="226"/>
      <c r="L231" s="228"/>
      <c r="M231" s="229"/>
      <c r="N231" s="230"/>
      <c r="O231" s="230"/>
      <c r="P231" s="231">
        <f t="shared" si="12"/>
        <v>0</v>
      </c>
      <c r="Q231" s="232"/>
      <c r="R231" s="224"/>
      <c r="S231" s="233"/>
      <c r="T231" s="234"/>
      <c r="U231" s="230"/>
      <c r="V231" s="232"/>
      <c r="W231" s="234"/>
      <c r="X231" s="232"/>
      <c r="Y231" s="230"/>
      <c r="Z231" s="230"/>
      <c r="AA231" s="235">
        <f t="shared" si="11"/>
        <v>0</v>
      </c>
      <c r="AB231" s="229"/>
      <c r="AC231" s="236"/>
      <c r="AD231" s="237">
        <v>0</v>
      </c>
      <c r="AE231" s="238">
        <v>0</v>
      </c>
      <c r="AF231" s="220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</row>
    <row r="232" spans="1:183" s="5" customFormat="1" ht="60" customHeight="1" x14ac:dyDescent="0.25">
      <c r="A232" s="221">
        <f t="shared" si="13"/>
        <v>227</v>
      </c>
      <c r="B232" s="151"/>
      <c r="C232" s="222"/>
      <c r="D232" s="222"/>
      <c r="E232" s="223"/>
      <c r="F232" s="224"/>
      <c r="G232" s="223"/>
      <c r="H232" s="225"/>
      <c r="I232" s="226"/>
      <c r="J232" s="227"/>
      <c r="K232" s="226"/>
      <c r="L232" s="228"/>
      <c r="M232" s="229"/>
      <c r="N232" s="230"/>
      <c r="O232" s="230"/>
      <c r="P232" s="231">
        <f t="shared" si="12"/>
        <v>0</v>
      </c>
      <c r="Q232" s="232"/>
      <c r="R232" s="224"/>
      <c r="S232" s="233"/>
      <c r="T232" s="234"/>
      <c r="U232" s="230"/>
      <c r="V232" s="232"/>
      <c r="W232" s="234"/>
      <c r="X232" s="232"/>
      <c r="Y232" s="230"/>
      <c r="Z232" s="230"/>
      <c r="AA232" s="235">
        <f t="shared" si="11"/>
        <v>0</v>
      </c>
      <c r="AB232" s="229"/>
      <c r="AC232" s="236"/>
      <c r="AD232" s="237">
        <v>0</v>
      </c>
      <c r="AE232" s="238">
        <v>0</v>
      </c>
      <c r="AF232" s="220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</row>
    <row r="233" spans="1:183" s="5" customFormat="1" ht="60" customHeight="1" x14ac:dyDescent="0.25">
      <c r="A233" s="221">
        <f t="shared" si="13"/>
        <v>228</v>
      </c>
      <c r="B233" s="151"/>
      <c r="C233" s="222"/>
      <c r="D233" s="222"/>
      <c r="E233" s="223"/>
      <c r="F233" s="224"/>
      <c r="G233" s="223"/>
      <c r="H233" s="225"/>
      <c r="I233" s="226"/>
      <c r="J233" s="227"/>
      <c r="K233" s="226"/>
      <c r="L233" s="228"/>
      <c r="M233" s="229"/>
      <c r="N233" s="230"/>
      <c r="O233" s="230"/>
      <c r="P233" s="231">
        <f t="shared" si="12"/>
        <v>0</v>
      </c>
      <c r="Q233" s="232"/>
      <c r="R233" s="224"/>
      <c r="S233" s="233"/>
      <c r="T233" s="234"/>
      <c r="U233" s="230"/>
      <c r="V233" s="232"/>
      <c r="W233" s="234"/>
      <c r="X233" s="232"/>
      <c r="Y233" s="230"/>
      <c r="Z233" s="230"/>
      <c r="AA233" s="235">
        <f t="shared" si="11"/>
        <v>0</v>
      </c>
      <c r="AB233" s="229"/>
      <c r="AC233" s="236"/>
      <c r="AD233" s="237">
        <v>0</v>
      </c>
      <c r="AE233" s="238">
        <v>0</v>
      </c>
      <c r="AF233" s="220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</row>
    <row r="234" spans="1:183" s="5" customFormat="1" ht="60" customHeight="1" x14ac:dyDescent="0.25">
      <c r="A234" s="221">
        <f t="shared" si="13"/>
        <v>229</v>
      </c>
      <c r="B234" s="151"/>
      <c r="C234" s="222"/>
      <c r="D234" s="222"/>
      <c r="E234" s="223"/>
      <c r="F234" s="224"/>
      <c r="G234" s="223"/>
      <c r="H234" s="225"/>
      <c r="I234" s="226"/>
      <c r="J234" s="227"/>
      <c r="K234" s="226"/>
      <c r="L234" s="228"/>
      <c r="M234" s="229"/>
      <c r="N234" s="230"/>
      <c r="O234" s="230"/>
      <c r="P234" s="231">
        <f t="shared" si="12"/>
        <v>0</v>
      </c>
      <c r="Q234" s="232"/>
      <c r="R234" s="224"/>
      <c r="S234" s="233"/>
      <c r="T234" s="234"/>
      <c r="U234" s="230"/>
      <c r="V234" s="232"/>
      <c r="W234" s="234"/>
      <c r="X234" s="232"/>
      <c r="Y234" s="230"/>
      <c r="Z234" s="230"/>
      <c r="AA234" s="235">
        <f t="shared" si="11"/>
        <v>0</v>
      </c>
      <c r="AB234" s="229"/>
      <c r="AC234" s="236"/>
      <c r="AD234" s="237">
        <v>0</v>
      </c>
      <c r="AE234" s="238">
        <v>0</v>
      </c>
      <c r="AF234" s="220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</row>
    <row r="235" spans="1:183" s="5" customFormat="1" ht="60" customHeight="1" x14ac:dyDescent="0.25">
      <c r="A235" s="221">
        <f t="shared" si="13"/>
        <v>230</v>
      </c>
      <c r="B235" s="151"/>
      <c r="C235" s="222"/>
      <c r="D235" s="222"/>
      <c r="E235" s="223"/>
      <c r="F235" s="224"/>
      <c r="G235" s="223"/>
      <c r="H235" s="225"/>
      <c r="I235" s="226"/>
      <c r="J235" s="227"/>
      <c r="K235" s="226"/>
      <c r="L235" s="228"/>
      <c r="M235" s="229"/>
      <c r="N235" s="230"/>
      <c r="O235" s="230"/>
      <c r="P235" s="231">
        <f t="shared" si="12"/>
        <v>0</v>
      </c>
      <c r="Q235" s="232"/>
      <c r="R235" s="224"/>
      <c r="S235" s="233"/>
      <c r="T235" s="234"/>
      <c r="U235" s="230"/>
      <c r="V235" s="232"/>
      <c r="W235" s="234"/>
      <c r="X235" s="232"/>
      <c r="Y235" s="230"/>
      <c r="Z235" s="230"/>
      <c r="AA235" s="235">
        <f t="shared" si="11"/>
        <v>0</v>
      </c>
      <c r="AB235" s="229"/>
      <c r="AC235" s="236"/>
      <c r="AD235" s="237">
        <v>0</v>
      </c>
      <c r="AE235" s="238">
        <v>0</v>
      </c>
      <c r="AF235" s="220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</row>
    <row r="236" spans="1:183" s="5" customFormat="1" ht="60" customHeight="1" x14ac:dyDescent="0.25">
      <c r="A236" s="221">
        <f t="shared" si="13"/>
        <v>231</v>
      </c>
      <c r="B236" s="151"/>
      <c r="C236" s="222"/>
      <c r="D236" s="222"/>
      <c r="E236" s="223"/>
      <c r="F236" s="224"/>
      <c r="G236" s="223"/>
      <c r="H236" s="225"/>
      <c r="I236" s="226"/>
      <c r="J236" s="227"/>
      <c r="K236" s="226"/>
      <c r="L236" s="228"/>
      <c r="M236" s="229"/>
      <c r="N236" s="230"/>
      <c r="O236" s="230"/>
      <c r="P236" s="231">
        <f t="shared" si="12"/>
        <v>0</v>
      </c>
      <c r="Q236" s="232"/>
      <c r="R236" s="224"/>
      <c r="S236" s="233"/>
      <c r="T236" s="234"/>
      <c r="U236" s="230"/>
      <c r="V236" s="232"/>
      <c r="W236" s="234"/>
      <c r="X236" s="232"/>
      <c r="Y236" s="230"/>
      <c r="Z236" s="230"/>
      <c r="AA236" s="235">
        <f t="shared" si="11"/>
        <v>0</v>
      </c>
      <c r="AB236" s="229"/>
      <c r="AC236" s="236"/>
      <c r="AD236" s="237">
        <v>0</v>
      </c>
      <c r="AE236" s="238">
        <v>0</v>
      </c>
      <c r="AF236" s="220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</row>
    <row r="237" spans="1:183" s="5" customFormat="1" ht="60" customHeight="1" x14ac:dyDescent="0.25">
      <c r="A237" s="221">
        <f t="shared" si="13"/>
        <v>232</v>
      </c>
      <c r="B237" s="151"/>
      <c r="C237" s="222"/>
      <c r="D237" s="222"/>
      <c r="E237" s="223"/>
      <c r="F237" s="224"/>
      <c r="G237" s="223"/>
      <c r="H237" s="225"/>
      <c r="I237" s="226"/>
      <c r="J237" s="227"/>
      <c r="K237" s="226"/>
      <c r="L237" s="228"/>
      <c r="M237" s="229"/>
      <c r="N237" s="230"/>
      <c r="O237" s="230"/>
      <c r="P237" s="231">
        <f t="shared" si="12"/>
        <v>0</v>
      </c>
      <c r="Q237" s="232"/>
      <c r="R237" s="224"/>
      <c r="S237" s="233"/>
      <c r="T237" s="234"/>
      <c r="U237" s="230"/>
      <c r="V237" s="232"/>
      <c r="W237" s="234"/>
      <c r="X237" s="232"/>
      <c r="Y237" s="230"/>
      <c r="Z237" s="230"/>
      <c r="AA237" s="235">
        <f t="shared" si="11"/>
        <v>0</v>
      </c>
      <c r="AB237" s="229"/>
      <c r="AC237" s="236"/>
      <c r="AD237" s="237">
        <v>0</v>
      </c>
      <c r="AE237" s="238">
        <v>0</v>
      </c>
      <c r="AF237" s="220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</row>
    <row r="238" spans="1:183" s="5" customFormat="1" ht="60" customHeight="1" x14ac:dyDescent="0.25">
      <c r="A238" s="221">
        <f t="shared" si="13"/>
        <v>233</v>
      </c>
      <c r="B238" s="151"/>
      <c r="C238" s="222"/>
      <c r="D238" s="222"/>
      <c r="E238" s="223"/>
      <c r="F238" s="224"/>
      <c r="G238" s="223"/>
      <c r="H238" s="225"/>
      <c r="I238" s="226"/>
      <c r="J238" s="227"/>
      <c r="K238" s="226"/>
      <c r="L238" s="228"/>
      <c r="M238" s="229"/>
      <c r="N238" s="230"/>
      <c r="O238" s="230"/>
      <c r="P238" s="231">
        <f t="shared" si="12"/>
        <v>0</v>
      </c>
      <c r="Q238" s="232"/>
      <c r="R238" s="224"/>
      <c r="S238" s="233"/>
      <c r="T238" s="234"/>
      <c r="U238" s="230"/>
      <c r="V238" s="232"/>
      <c r="W238" s="234"/>
      <c r="X238" s="232"/>
      <c r="Y238" s="230"/>
      <c r="Z238" s="230"/>
      <c r="AA238" s="235">
        <f t="shared" si="11"/>
        <v>0</v>
      </c>
      <c r="AB238" s="229"/>
      <c r="AC238" s="236"/>
      <c r="AD238" s="237">
        <v>0</v>
      </c>
      <c r="AE238" s="238">
        <v>0</v>
      </c>
      <c r="AF238" s="220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</row>
    <row r="239" spans="1:183" s="5" customFormat="1" ht="60" customHeight="1" x14ac:dyDescent="0.25">
      <c r="A239" s="221">
        <f t="shared" si="13"/>
        <v>234</v>
      </c>
      <c r="B239" s="151"/>
      <c r="C239" s="222"/>
      <c r="D239" s="222"/>
      <c r="E239" s="223"/>
      <c r="F239" s="224"/>
      <c r="G239" s="223"/>
      <c r="H239" s="225"/>
      <c r="I239" s="226"/>
      <c r="J239" s="227"/>
      <c r="K239" s="226"/>
      <c r="L239" s="228"/>
      <c r="M239" s="229"/>
      <c r="N239" s="230"/>
      <c r="O239" s="230"/>
      <c r="P239" s="231">
        <f t="shared" si="12"/>
        <v>0</v>
      </c>
      <c r="Q239" s="232"/>
      <c r="R239" s="224"/>
      <c r="S239" s="233"/>
      <c r="T239" s="234"/>
      <c r="U239" s="230"/>
      <c r="V239" s="232"/>
      <c r="W239" s="234"/>
      <c r="X239" s="232"/>
      <c r="Y239" s="230"/>
      <c r="Z239" s="230"/>
      <c r="AA239" s="235">
        <f t="shared" si="11"/>
        <v>0</v>
      </c>
      <c r="AB239" s="229"/>
      <c r="AC239" s="236"/>
      <c r="AD239" s="237">
        <v>0</v>
      </c>
      <c r="AE239" s="238">
        <v>0</v>
      </c>
      <c r="AF239" s="220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</row>
    <row r="240" spans="1:183" s="5" customFormat="1" ht="60" customHeight="1" x14ac:dyDescent="0.25">
      <c r="A240" s="221">
        <f t="shared" si="13"/>
        <v>235</v>
      </c>
      <c r="B240" s="151"/>
      <c r="C240" s="222"/>
      <c r="D240" s="222"/>
      <c r="E240" s="223"/>
      <c r="F240" s="224"/>
      <c r="G240" s="223"/>
      <c r="H240" s="225"/>
      <c r="I240" s="226"/>
      <c r="J240" s="227"/>
      <c r="K240" s="226"/>
      <c r="L240" s="228"/>
      <c r="M240" s="229"/>
      <c r="N240" s="230"/>
      <c r="O240" s="230"/>
      <c r="P240" s="231">
        <f t="shared" si="12"/>
        <v>0</v>
      </c>
      <c r="Q240" s="232"/>
      <c r="R240" s="224"/>
      <c r="S240" s="233"/>
      <c r="T240" s="234"/>
      <c r="U240" s="230"/>
      <c r="V240" s="232"/>
      <c r="W240" s="234"/>
      <c r="X240" s="232"/>
      <c r="Y240" s="230"/>
      <c r="Z240" s="230"/>
      <c r="AA240" s="235">
        <f t="shared" si="11"/>
        <v>0</v>
      </c>
      <c r="AB240" s="229"/>
      <c r="AC240" s="236"/>
      <c r="AD240" s="237">
        <v>0</v>
      </c>
      <c r="AE240" s="238">
        <v>0</v>
      </c>
      <c r="AF240" s="220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</row>
    <row r="241" spans="1:183" s="5" customFormat="1" ht="60" customHeight="1" x14ac:dyDescent="0.25">
      <c r="A241" s="221">
        <f t="shared" si="13"/>
        <v>236</v>
      </c>
      <c r="B241" s="151"/>
      <c r="C241" s="222"/>
      <c r="D241" s="222"/>
      <c r="E241" s="223"/>
      <c r="F241" s="224"/>
      <c r="G241" s="223"/>
      <c r="H241" s="225"/>
      <c r="I241" s="226"/>
      <c r="J241" s="227"/>
      <c r="K241" s="226"/>
      <c r="L241" s="228"/>
      <c r="M241" s="229"/>
      <c r="N241" s="230"/>
      <c r="O241" s="230"/>
      <c r="P241" s="231">
        <f t="shared" si="12"/>
        <v>0</v>
      </c>
      <c r="Q241" s="232"/>
      <c r="R241" s="224"/>
      <c r="S241" s="233"/>
      <c r="T241" s="234"/>
      <c r="U241" s="230"/>
      <c r="V241" s="232"/>
      <c r="W241" s="234"/>
      <c r="X241" s="232"/>
      <c r="Y241" s="230"/>
      <c r="Z241" s="230"/>
      <c r="AA241" s="235">
        <f t="shared" si="11"/>
        <v>0</v>
      </c>
      <c r="AB241" s="229"/>
      <c r="AC241" s="236"/>
      <c r="AD241" s="237">
        <v>0</v>
      </c>
      <c r="AE241" s="238">
        <v>0</v>
      </c>
      <c r="AF241" s="220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</row>
    <row r="242" spans="1:183" s="5" customFormat="1" ht="60" customHeight="1" x14ac:dyDescent="0.25">
      <c r="A242" s="221">
        <f t="shared" si="13"/>
        <v>237</v>
      </c>
      <c r="B242" s="151"/>
      <c r="C242" s="222"/>
      <c r="D242" s="222"/>
      <c r="E242" s="223"/>
      <c r="F242" s="224"/>
      <c r="G242" s="223"/>
      <c r="H242" s="225"/>
      <c r="I242" s="226"/>
      <c r="J242" s="227"/>
      <c r="K242" s="226"/>
      <c r="L242" s="228"/>
      <c r="M242" s="229"/>
      <c r="N242" s="230"/>
      <c r="O242" s="230"/>
      <c r="P242" s="231">
        <f t="shared" si="12"/>
        <v>0</v>
      </c>
      <c r="Q242" s="232"/>
      <c r="R242" s="224"/>
      <c r="S242" s="233"/>
      <c r="T242" s="234"/>
      <c r="U242" s="230"/>
      <c r="V242" s="232"/>
      <c r="W242" s="234"/>
      <c r="X242" s="232"/>
      <c r="Y242" s="230"/>
      <c r="Z242" s="230"/>
      <c r="AA242" s="235">
        <f t="shared" si="11"/>
        <v>0</v>
      </c>
      <c r="AB242" s="229"/>
      <c r="AC242" s="236"/>
      <c r="AD242" s="237">
        <v>0</v>
      </c>
      <c r="AE242" s="238">
        <v>0</v>
      </c>
      <c r="AF242" s="220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</row>
    <row r="243" spans="1:183" s="5" customFormat="1" ht="60" customHeight="1" x14ac:dyDescent="0.25">
      <c r="A243" s="221">
        <f t="shared" si="13"/>
        <v>238</v>
      </c>
      <c r="B243" s="151"/>
      <c r="C243" s="222"/>
      <c r="D243" s="222"/>
      <c r="E243" s="223"/>
      <c r="F243" s="224"/>
      <c r="G243" s="223"/>
      <c r="H243" s="225"/>
      <c r="I243" s="226"/>
      <c r="J243" s="227"/>
      <c r="K243" s="226"/>
      <c r="L243" s="228"/>
      <c r="M243" s="229"/>
      <c r="N243" s="230"/>
      <c r="O243" s="230"/>
      <c r="P243" s="231">
        <f t="shared" si="12"/>
        <v>0</v>
      </c>
      <c r="Q243" s="232"/>
      <c r="R243" s="224"/>
      <c r="S243" s="233"/>
      <c r="T243" s="234"/>
      <c r="U243" s="230"/>
      <c r="V243" s="232"/>
      <c r="W243" s="234"/>
      <c r="X243" s="232"/>
      <c r="Y243" s="230"/>
      <c r="Z243" s="230"/>
      <c r="AA243" s="235">
        <f t="shared" si="11"/>
        <v>0</v>
      </c>
      <c r="AB243" s="229"/>
      <c r="AC243" s="236"/>
      <c r="AD243" s="237">
        <v>0</v>
      </c>
      <c r="AE243" s="238">
        <v>0</v>
      </c>
      <c r="AF243" s="220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</row>
    <row r="244" spans="1:183" s="5" customFormat="1" ht="60" customHeight="1" x14ac:dyDescent="0.25">
      <c r="A244" s="221">
        <f t="shared" si="13"/>
        <v>239</v>
      </c>
      <c r="B244" s="151"/>
      <c r="C244" s="222"/>
      <c r="D244" s="222"/>
      <c r="E244" s="223"/>
      <c r="F244" s="224"/>
      <c r="G244" s="223"/>
      <c r="H244" s="225"/>
      <c r="I244" s="226"/>
      <c r="J244" s="227"/>
      <c r="K244" s="226"/>
      <c r="L244" s="228"/>
      <c r="M244" s="229"/>
      <c r="N244" s="230"/>
      <c r="O244" s="230"/>
      <c r="P244" s="231">
        <f t="shared" si="12"/>
        <v>0</v>
      </c>
      <c r="Q244" s="232"/>
      <c r="R244" s="224"/>
      <c r="S244" s="233"/>
      <c r="T244" s="234"/>
      <c r="U244" s="230"/>
      <c r="V244" s="232"/>
      <c r="W244" s="234"/>
      <c r="X244" s="232"/>
      <c r="Y244" s="230"/>
      <c r="Z244" s="230"/>
      <c r="AA244" s="235">
        <f t="shared" si="11"/>
        <v>0</v>
      </c>
      <c r="AB244" s="229"/>
      <c r="AC244" s="236"/>
      <c r="AD244" s="237">
        <v>0</v>
      </c>
      <c r="AE244" s="238">
        <v>0</v>
      </c>
      <c r="AF244" s="220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</row>
    <row r="245" spans="1:183" s="5" customFormat="1" ht="60" customHeight="1" x14ac:dyDescent="0.25">
      <c r="A245" s="221">
        <f t="shared" si="13"/>
        <v>240</v>
      </c>
      <c r="B245" s="151"/>
      <c r="C245" s="222"/>
      <c r="D245" s="222"/>
      <c r="E245" s="223"/>
      <c r="F245" s="224"/>
      <c r="G245" s="223"/>
      <c r="H245" s="225"/>
      <c r="I245" s="226"/>
      <c r="J245" s="227"/>
      <c r="K245" s="226"/>
      <c r="L245" s="228"/>
      <c r="M245" s="229"/>
      <c r="N245" s="230"/>
      <c r="O245" s="230"/>
      <c r="P245" s="231">
        <f t="shared" si="12"/>
        <v>0</v>
      </c>
      <c r="Q245" s="232"/>
      <c r="R245" s="224"/>
      <c r="S245" s="233"/>
      <c r="T245" s="234"/>
      <c r="U245" s="230"/>
      <c r="V245" s="232"/>
      <c r="W245" s="234"/>
      <c r="X245" s="232"/>
      <c r="Y245" s="230"/>
      <c r="Z245" s="230"/>
      <c r="AA245" s="235">
        <f t="shared" si="11"/>
        <v>0</v>
      </c>
      <c r="AB245" s="229"/>
      <c r="AC245" s="236"/>
      <c r="AD245" s="237">
        <v>0</v>
      </c>
      <c r="AE245" s="238">
        <v>0</v>
      </c>
      <c r="AF245" s="220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</row>
    <row r="246" spans="1:183" s="5" customFormat="1" ht="60" customHeight="1" x14ac:dyDescent="0.25">
      <c r="A246" s="221">
        <f t="shared" si="13"/>
        <v>241</v>
      </c>
      <c r="B246" s="151"/>
      <c r="C246" s="222"/>
      <c r="D246" s="222"/>
      <c r="E246" s="223"/>
      <c r="F246" s="224"/>
      <c r="G246" s="223"/>
      <c r="H246" s="225"/>
      <c r="I246" s="226"/>
      <c r="J246" s="227"/>
      <c r="K246" s="226"/>
      <c r="L246" s="228"/>
      <c r="M246" s="229"/>
      <c r="N246" s="230"/>
      <c r="O246" s="230"/>
      <c r="P246" s="231">
        <f t="shared" si="12"/>
        <v>0</v>
      </c>
      <c r="Q246" s="232"/>
      <c r="R246" s="224"/>
      <c r="S246" s="233"/>
      <c r="T246" s="234"/>
      <c r="U246" s="230"/>
      <c r="V246" s="232"/>
      <c r="W246" s="234"/>
      <c r="X246" s="232"/>
      <c r="Y246" s="230"/>
      <c r="Z246" s="230"/>
      <c r="AA246" s="235">
        <f t="shared" si="11"/>
        <v>0</v>
      </c>
      <c r="AB246" s="229"/>
      <c r="AC246" s="236"/>
      <c r="AD246" s="237">
        <v>0</v>
      </c>
      <c r="AE246" s="238">
        <v>0</v>
      </c>
      <c r="AF246" s="220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</row>
    <row r="247" spans="1:183" s="5" customFormat="1" ht="60" customHeight="1" x14ac:dyDescent="0.25">
      <c r="A247" s="221">
        <f t="shared" si="13"/>
        <v>242</v>
      </c>
      <c r="B247" s="151"/>
      <c r="C247" s="222"/>
      <c r="D247" s="222"/>
      <c r="E247" s="223"/>
      <c r="F247" s="224"/>
      <c r="G247" s="223"/>
      <c r="H247" s="225"/>
      <c r="I247" s="226"/>
      <c r="J247" s="227"/>
      <c r="K247" s="226"/>
      <c r="L247" s="228"/>
      <c r="M247" s="229"/>
      <c r="N247" s="230"/>
      <c r="O247" s="230"/>
      <c r="P247" s="231">
        <f t="shared" si="12"/>
        <v>0</v>
      </c>
      <c r="Q247" s="232"/>
      <c r="R247" s="224"/>
      <c r="S247" s="233"/>
      <c r="T247" s="234"/>
      <c r="U247" s="230"/>
      <c r="V247" s="232"/>
      <c r="W247" s="234"/>
      <c r="X247" s="232"/>
      <c r="Y247" s="230"/>
      <c r="Z247" s="230"/>
      <c r="AA247" s="235">
        <f t="shared" si="11"/>
        <v>0</v>
      </c>
      <c r="AB247" s="229"/>
      <c r="AC247" s="236"/>
      <c r="AD247" s="237">
        <v>0</v>
      </c>
      <c r="AE247" s="238">
        <v>0</v>
      </c>
      <c r="AF247" s="220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</row>
    <row r="248" spans="1:183" s="5" customFormat="1" ht="60" customHeight="1" x14ac:dyDescent="0.25">
      <c r="A248" s="221">
        <f t="shared" si="13"/>
        <v>243</v>
      </c>
      <c r="B248" s="151"/>
      <c r="C248" s="222"/>
      <c r="D248" s="222"/>
      <c r="E248" s="223"/>
      <c r="F248" s="224"/>
      <c r="G248" s="223"/>
      <c r="H248" s="225"/>
      <c r="I248" s="226"/>
      <c r="J248" s="227"/>
      <c r="K248" s="226"/>
      <c r="L248" s="228"/>
      <c r="M248" s="229"/>
      <c r="N248" s="230"/>
      <c r="O248" s="230"/>
      <c r="P248" s="231">
        <f t="shared" si="12"/>
        <v>0</v>
      </c>
      <c r="Q248" s="232"/>
      <c r="R248" s="224"/>
      <c r="S248" s="233"/>
      <c r="T248" s="234"/>
      <c r="U248" s="230"/>
      <c r="V248" s="232"/>
      <c r="W248" s="234"/>
      <c r="X248" s="232"/>
      <c r="Y248" s="230"/>
      <c r="Z248" s="230"/>
      <c r="AA248" s="235">
        <f t="shared" si="11"/>
        <v>0</v>
      </c>
      <c r="AB248" s="229"/>
      <c r="AC248" s="236"/>
      <c r="AD248" s="237">
        <v>0</v>
      </c>
      <c r="AE248" s="238">
        <v>0</v>
      </c>
      <c r="AF248" s="220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</row>
    <row r="249" spans="1:183" s="5" customFormat="1" ht="60" customHeight="1" x14ac:dyDescent="0.25">
      <c r="A249" s="221">
        <f t="shared" si="13"/>
        <v>244</v>
      </c>
      <c r="B249" s="151"/>
      <c r="C249" s="222"/>
      <c r="D249" s="222"/>
      <c r="E249" s="223"/>
      <c r="F249" s="224"/>
      <c r="G249" s="223"/>
      <c r="H249" s="225"/>
      <c r="I249" s="226"/>
      <c r="J249" s="227"/>
      <c r="K249" s="226"/>
      <c r="L249" s="228"/>
      <c r="M249" s="229"/>
      <c r="N249" s="230"/>
      <c r="O249" s="230"/>
      <c r="P249" s="231">
        <f t="shared" si="12"/>
        <v>0</v>
      </c>
      <c r="Q249" s="232"/>
      <c r="R249" s="224"/>
      <c r="S249" s="233"/>
      <c r="T249" s="234"/>
      <c r="U249" s="230"/>
      <c r="V249" s="232"/>
      <c r="W249" s="234"/>
      <c r="X249" s="232"/>
      <c r="Y249" s="230"/>
      <c r="Z249" s="230"/>
      <c r="AA249" s="235">
        <f t="shared" si="11"/>
        <v>0</v>
      </c>
      <c r="AB249" s="229"/>
      <c r="AC249" s="236"/>
      <c r="AD249" s="237">
        <v>0</v>
      </c>
      <c r="AE249" s="238">
        <v>0</v>
      </c>
      <c r="AF249" s="220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</row>
    <row r="250" spans="1:183" s="5" customFormat="1" ht="60" customHeight="1" x14ac:dyDescent="0.25">
      <c r="A250" s="221">
        <f t="shared" si="13"/>
        <v>245</v>
      </c>
      <c r="B250" s="151"/>
      <c r="C250" s="222"/>
      <c r="D250" s="222"/>
      <c r="E250" s="223"/>
      <c r="F250" s="224"/>
      <c r="G250" s="223"/>
      <c r="H250" s="225"/>
      <c r="I250" s="226"/>
      <c r="J250" s="227"/>
      <c r="K250" s="226"/>
      <c r="L250" s="228"/>
      <c r="M250" s="229"/>
      <c r="N250" s="230"/>
      <c r="O250" s="230"/>
      <c r="P250" s="231">
        <f t="shared" si="12"/>
        <v>0</v>
      </c>
      <c r="Q250" s="232"/>
      <c r="R250" s="224"/>
      <c r="S250" s="233"/>
      <c r="T250" s="234"/>
      <c r="U250" s="230"/>
      <c r="V250" s="232"/>
      <c r="W250" s="234"/>
      <c r="X250" s="232"/>
      <c r="Y250" s="230"/>
      <c r="Z250" s="230"/>
      <c r="AA250" s="235">
        <f t="shared" si="11"/>
        <v>0</v>
      </c>
      <c r="AB250" s="229"/>
      <c r="AC250" s="236"/>
      <c r="AD250" s="237">
        <v>0</v>
      </c>
      <c r="AE250" s="238">
        <v>0</v>
      </c>
      <c r="AF250" s="220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</row>
    <row r="251" spans="1:183" s="5" customFormat="1" ht="60" customHeight="1" x14ac:dyDescent="0.25">
      <c r="A251" s="221">
        <f t="shared" si="13"/>
        <v>246</v>
      </c>
      <c r="B251" s="151"/>
      <c r="C251" s="222"/>
      <c r="D251" s="222"/>
      <c r="E251" s="223"/>
      <c r="F251" s="224"/>
      <c r="G251" s="223"/>
      <c r="H251" s="225"/>
      <c r="I251" s="226"/>
      <c r="J251" s="227"/>
      <c r="K251" s="226"/>
      <c r="L251" s="228"/>
      <c r="M251" s="229"/>
      <c r="N251" s="230"/>
      <c r="O251" s="230"/>
      <c r="P251" s="231">
        <f t="shared" si="12"/>
        <v>0</v>
      </c>
      <c r="Q251" s="232"/>
      <c r="R251" s="224"/>
      <c r="S251" s="233"/>
      <c r="T251" s="234"/>
      <c r="U251" s="230"/>
      <c r="V251" s="232"/>
      <c r="W251" s="234"/>
      <c r="X251" s="232"/>
      <c r="Y251" s="230"/>
      <c r="Z251" s="230"/>
      <c r="AA251" s="235">
        <f t="shared" si="11"/>
        <v>0</v>
      </c>
      <c r="AB251" s="229"/>
      <c r="AC251" s="236"/>
      <c r="AD251" s="237">
        <v>0</v>
      </c>
      <c r="AE251" s="238">
        <v>0</v>
      </c>
      <c r="AF251" s="220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</row>
    <row r="252" spans="1:183" s="5" customFormat="1" ht="60" customHeight="1" x14ac:dyDescent="0.25">
      <c r="A252" s="221">
        <f t="shared" si="13"/>
        <v>247</v>
      </c>
      <c r="B252" s="151"/>
      <c r="C252" s="222"/>
      <c r="D252" s="222"/>
      <c r="E252" s="223"/>
      <c r="F252" s="224"/>
      <c r="G252" s="223"/>
      <c r="H252" s="225"/>
      <c r="I252" s="226"/>
      <c r="J252" s="227"/>
      <c r="K252" s="226"/>
      <c r="L252" s="228"/>
      <c r="M252" s="229"/>
      <c r="N252" s="230"/>
      <c r="O252" s="230"/>
      <c r="P252" s="231">
        <f t="shared" si="12"/>
        <v>0</v>
      </c>
      <c r="Q252" s="232"/>
      <c r="R252" s="224"/>
      <c r="S252" s="233"/>
      <c r="T252" s="234"/>
      <c r="U252" s="230"/>
      <c r="V252" s="232"/>
      <c r="W252" s="234"/>
      <c r="X252" s="232"/>
      <c r="Y252" s="230"/>
      <c r="Z252" s="230"/>
      <c r="AA252" s="235">
        <f t="shared" si="11"/>
        <v>0</v>
      </c>
      <c r="AB252" s="229"/>
      <c r="AC252" s="236"/>
      <c r="AD252" s="237">
        <v>0</v>
      </c>
      <c r="AE252" s="238">
        <v>0</v>
      </c>
      <c r="AF252" s="220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</row>
    <row r="253" spans="1:183" s="5" customFormat="1" ht="60" customHeight="1" x14ac:dyDescent="0.25">
      <c r="A253" s="221">
        <f t="shared" si="13"/>
        <v>248</v>
      </c>
      <c r="B253" s="151"/>
      <c r="C253" s="222"/>
      <c r="D253" s="222"/>
      <c r="E253" s="223"/>
      <c r="F253" s="224"/>
      <c r="G253" s="223"/>
      <c r="H253" s="225"/>
      <c r="I253" s="226"/>
      <c r="J253" s="227"/>
      <c r="K253" s="226"/>
      <c r="L253" s="228"/>
      <c r="M253" s="229"/>
      <c r="N253" s="230"/>
      <c r="O253" s="230"/>
      <c r="P253" s="231">
        <f t="shared" si="12"/>
        <v>0</v>
      </c>
      <c r="Q253" s="232"/>
      <c r="R253" s="224"/>
      <c r="S253" s="233"/>
      <c r="T253" s="234"/>
      <c r="U253" s="230"/>
      <c r="V253" s="232"/>
      <c r="W253" s="234"/>
      <c r="X253" s="232"/>
      <c r="Y253" s="230"/>
      <c r="Z253" s="230"/>
      <c r="AA253" s="235">
        <f t="shared" si="11"/>
        <v>0</v>
      </c>
      <c r="AB253" s="229"/>
      <c r="AC253" s="236"/>
      <c r="AD253" s="237">
        <v>0</v>
      </c>
      <c r="AE253" s="238">
        <v>0</v>
      </c>
      <c r="AF253" s="220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</row>
    <row r="254" spans="1:183" s="5" customFormat="1" ht="60" customHeight="1" x14ac:dyDescent="0.25">
      <c r="A254" s="221">
        <f t="shared" si="13"/>
        <v>249</v>
      </c>
      <c r="B254" s="151"/>
      <c r="C254" s="222"/>
      <c r="D254" s="222"/>
      <c r="E254" s="223"/>
      <c r="F254" s="224"/>
      <c r="G254" s="223"/>
      <c r="H254" s="225"/>
      <c r="I254" s="226"/>
      <c r="J254" s="227"/>
      <c r="K254" s="226"/>
      <c r="L254" s="228"/>
      <c r="M254" s="229"/>
      <c r="N254" s="230"/>
      <c r="O254" s="230"/>
      <c r="P254" s="231">
        <f t="shared" si="12"/>
        <v>0</v>
      </c>
      <c r="Q254" s="232"/>
      <c r="R254" s="224"/>
      <c r="S254" s="233"/>
      <c r="T254" s="234"/>
      <c r="U254" s="230"/>
      <c r="V254" s="232"/>
      <c r="W254" s="234"/>
      <c r="X254" s="232"/>
      <c r="Y254" s="230"/>
      <c r="Z254" s="230"/>
      <c r="AA254" s="235">
        <f t="shared" si="11"/>
        <v>0</v>
      </c>
      <c r="AB254" s="229"/>
      <c r="AC254" s="236"/>
      <c r="AD254" s="237">
        <v>0</v>
      </c>
      <c r="AE254" s="238">
        <v>0</v>
      </c>
      <c r="AF254" s="220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</row>
    <row r="255" spans="1:183" s="5" customFormat="1" ht="60" customHeight="1" x14ac:dyDescent="0.25">
      <c r="A255" s="221">
        <f t="shared" si="13"/>
        <v>250</v>
      </c>
      <c r="B255" s="151"/>
      <c r="C255" s="222"/>
      <c r="D255" s="222"/>
      <c r="E255" s="223"/>
      <c r="F255" s="224"/>
      <c r="G255" s="223"/>
      <c r="H255" s="225"/>
      <c r="I255" s="226"/>
      <c r="J255" s="227"/>
      <c r="K255" s="226"/>
      <c r="L255" s="228"/>
      <c r="M255" s="229"/>
      <c r="N255" s="230"/>
      <c r="O255" s="230"/>
      <c r="P255" s="231">
        <f t="shared" si="12"/>
        <v>0</v>
      </c>
      <c r="Q255" s="232"/>
      <c r="R255" s="224"/>
      <c r="S255" s="233"/>
      <c r="T255" s="234"/>
      <c r="U255" s="230"/>
      <c r="V255" s="232"/>
      <c r="W255" s="234"/>
      <c r="X255" s="232"/>
      <c r="Y255" s="230"/>
      <c r="Z255" s="230"/>
      <c r="AA255" s="235">
        <f t="shared" si="11"/>
        <v>0</v>
      </c>
      <c r="AB255" s="229"/>
      <c r="AC255" s="236"/>
      <c r="AD255" s="237">
        <v>0</v>
      </c>
      <c r="AE255" s="238">
        <v>0</v>
      </c>
      <c r="AF255" s="220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</row>
    <row r="256" spans="1:183" s="5" customFormat="1" ht="60" customHeight="1" x14ac:dyDescent="0.25">
      <c r="A256" s="221">
        <f t="shared" si="13"/>
        <v>251</v>
      </c>
      <c r="B256" s="151"/>
      <c r="C256" s="222"/>
      <c r="D256" s="222"/>
      <c r="E256" s="223"/>
      <c r="F256" s="224"/>
      <c r="G256" s="223"/>
      <c r="H256" s="225"/>
      <c r="I256" s="226"/>
      <c r="J256" s="227"/>
      <c r="K256" s="226"/>
      <c r="L256" s="228"/>
      <c r="M256" s="229"/>
      <c r="N256" s="230"/>
      <c r="O256" s="230"/>
      <c r="P256" s="231">
        <f t="shared" si="12"/>
        <v>0</v>
      </c>
      <c r="Q256" s="232"/>
      <c r="R256" s="224"/>
      <c r="S256" s="233"/>
      <c r="T256" s="234"/>
      <c r="U256" s="230"/>
      <c r="V256" s="232"/>
      <c r="W256" s="234"/>
      <c r="X256" s="232"/>
      <c r="Y256" s="230"/>
      <c r="Z256" s="230"/>
      <c r="AA256" s="235">
        <f t="shared" si="11"/>
        <v>0</v>
      </c>
      <c r="AB256" s="229"/>
      <c r="AC256" s="236"/>
      <c r="AD256" s="237">
        <v>0</v>
      </c>
      <c r="AE256" s="238">
        <v>0</v>
      </c>
      <c r="AF256" s="220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</row>
    <row r="257" spans="1:183" s="5" customFormat="1" ht="60" customHeight="1" x14ac:dyDescent="0.25">
      <c r="A257" s="221">
        <f t="shared" si="13"/>
        <v>252</v>
      </c>
      <c r="B257" s="151"/>
      <c r="C257" s="222"/>
      <c r="D257" s="222"/>
      <c r="E257" s="223"/>
      <c r="F257" s="224"/>
      <c r="G257" s="223"/>
      <c r="H257" s="225"/>
      <c r="I257" s="226"/>
      <c r="J257" s="227"/>
      <c r="K257" s="226"/>
      <c r="L257" s="228"/>
      <c r="M257" s="229"/>
      <c r="N257" s="230"/>
      <c r="O257" s="230"/>
      <c r="P257" s="231">
        <f t="shared" si="12"/>
        <v>0</v>
      </c>
      <c r="Q257" s="232"/>
      <c r="R257" s="224"/>
      <c r="S257" s="233"/>
      <c r="T257" s="234"/>
      <c r="U257" s="230"/>
      <c r="V257" s="232"/>
      <c r="W257" s="234"/>
      <c r="X257" s="232"/>
      <c r="Y257" s="230"/>
      <c r="Z257" s="230"/>
      <c r="AA257" s="235">
        <f t="shared" si="11"/>
        <v>0</v>
      </c>
      <c r="AB257" s="229"/>
      <c r="AC257" s="236"/>
      <c r="AD257" s="237">
        <v>0</v>
      </c>
      <c r="AE257" s="238">
        <v>0</v>
      </c>
      <c r="AF257" s="220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</row>
    <row r="258" spans="1:183" s="5" customFormat="1" ht="60" customHeight="1" x14ac:dyDescent="0.25">
      <c r="A258" s="221">
        <f t="shared" si="13"/>
        <v>253</v>
      </c>
      <c r="B258" s="151"/>
      <c r="C258" s="222"/>
      <c r="D258" s="222"/>
      <c r="E258" s="223"/>
      <c r="F258" s="224"/>
      <c r="G258" s="223"/>
      <c r="H258" s="225"/>
      <c r="I258" s="226"/>
      <c r="J258" s="227"/>
      <c r="K258" s="226"/>
      <c r="L258" s="228"/>
      <c r="M258" s="229"/>
      <c r="N258" s="230"/>
      <c r="O258" s="230"/>
      <c r="P258" s="231">
        <f t="shared" si="12"/>
        <v>0</v>
      </c>
      <c r="Q258" s="232"/>
      <c r="R258" s="224"/>
      <c r="S258" s="233"/>
      <c r="T258" s="234"/>
      <c r="U258" s="230"/>
      <c r="V258" s="232"/>
      <c r="W258" s="234"/>
      <c r="X258" s="232"/>
      <c r="Y258" s="230"/>
      <c r="Z258" s="230"/>
      <c r="AA258" s="235">
        <f t="shared" si="11"/>
        <v>0</v>
      </c>
      <c r="AB258" s="229"/>
      <c r="AC258" s="236"/>
      <c r="AD258" s="237">
        <v>0</v>
      </c>
      <c r="AE258" s="238">
        <v>0</v>
      </c>
      <c r="AF258" s="220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</row>
    <row r="259" spans="1:183" s="5" customFormat="1" ht="60" customHeight="1" x14ac:dyDescent="0.25">
      <c r="A259" s="221">
        <f t="shared" si="13"/>
        <v>254</v>
      </c>
      <c r="B259" s="151"/>
      <c r="C259" s="222"/>
      <c r="D259" s="222"/>
      <c r="E259" s="223"/>
      <c r="F259" s="224"/>
      <c r="G259" s="223"/>
      <c r="H259" s="225"/>
      <c r="I259" s="226"/>
      <c r="J259" s="227"/>
      <c r="K259" s="226"/>
      <c r="L259" s="228"/>
      <c r="M259" s="229"/>
      <c r="N259" s="230"/>
      <c r="O259" s="230"/>
      <c r="P259" s="231">
        <f t="shared" si="12"/>
        <v>0</v>
      </c>
      <c r="Q259" s="232"/>
      <c r="R259" s="224"/>
      <c r="S259" s="233"/>
      <c r="T259" s="234"/>
      <c r="U259" s="230"/>
      <c r="V259" s="232"/>
      <c r="W259" s="234"/>
      <c r="X259" s="232"/>
      <c r="Y259" s="230"/>
      <c r="Z259" s="230"/>
      <c r="AA259" s="235">
        <f t="shared" si="11"/>
        <v>0</v>
      </c>
      <c r="AB259" s="229"/>
      <c r="AC259" s="236"/>
      <c r="AD259" s="237">
        <v>0</v>
      </c>
      <c r="AE259" s="238">
        <v>0</v>
      </c>
      <c r="AF259" s="220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</row>
    <row r="260" spans="1:183" s="5" customFormat="1" ht="60" customHeight="1" x14ac:dyDescent="0.25">
      <c r="A260" s="221">
        <f t="shared" si="13"/>
        <v>255</v>
      </c>
      <c r="B260" s="151"/>
      <c r="C260" s="222"/>
      <c r="D260" s="222"/>
      <c r="E260" s="223"/>
      <c r="F260" s="224"/>
      <c r="G260" s="223"/>
      <c r="H260" s="225"/>
      <c r="I260" s="226"/>
      <c r="J260" s="227"/>
      <c r="K260" s="226"/>
      <c r="L260" s="228"/>
      <c r="M260" s="229"/>
      <c r="N260" s="230"/>
      <c r="O260" s="230"/>
      <c r="P260" s="231">
        <f t="shared" si="12"/>
        <v>0</v>
      </c>
      <c r="Q260" s="232"/>
      <c r="R260" s="224"/>
      <c r="S260" s="233"/>
      <c r="T260" s="234"/>
      <c r="U260" s="230"/>
      <c r="V260" s="232"/>
      <c r="W260" s="234"/>
      <c r="X260" s="232"/>
      <c r="Y260" s="230"/>
      <c r="Z260" s="230"/>
      <c r="AA260" s="235">
        <f t="shared" si="11"/>
        <v>0</v>
      </c>
      <c r="AB260" s="229"/>
      <c r="AC260" s="236"/>
      <c r="AD260" s="237">
        <v>0</v>
      </c>
      <c r="AE260" s="238">
        <v>0</v>
      </c>
      <c r="AF260" s="220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</row>
    <row r="261" spans="1:183" s="5" customFormat="1" ht="60" customHeight="1" x14ac:dyDescent="0.25">
      <c r="A261" s="221">
        <f t="shared" si="13"/>
        <v>256</v>
      </c>
      <c r="B261" s="151"/>
      <c r="C261" s="222"/>
      <c r="D261" s="222"/>
      <c r="E261" s="223"/>
      <c r="F261" s="224"/>
      <c r="G261" s="223"/>
      <c r="H261" s="225"/>
      <c r="I261" s="226"/>
      <c r="J261" s="227"/>
      <c r="K261" s="226"/>
      <c r="L261" s="228"/>
      <c r="M261" s="229"/>
      <c r="N261" s="230"/>
      <c r="O261" s="230"/>
      <c r="P261" s="231">
        <f t="shared" si="12"/>
        <v>0</v>
      </c>
      <c r="Q261" s="232"/>
      <c r="R261" s="224"/>
      <c r="S261" s="233"/>
      <c r="T261" s="234"/>
      <c r="U261" s="230"/>
      <c r="V261" s="232"/>
      <c r="W261" s="234"/>
      <c r="X261" s="232"/>
      <c r="Y261" s="230"/>
      <c r="Z261" s="230"/>
      <c r="AA261" s="235">
        <f t="shared" si="11"/>
        <v>0</v>
      </c>
      <c r="AB261" s="229"/>
      <c r="AC261" s="236"/>
      <c r="AD261" s="237">
        <v>0</v>
      </c>
      <c r="AE261" s="238">
        <v>0</v>
      </c>
      <c r="AF261" s="220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</row>
    <row r="262" spans="1:183" s="5" customFormat="1" ht="60" customHeight="1" x14ac:dyDescent="0.25">
      <c r="A262" s="221">
        <f t="shared" si="13"/>
        <v>257</v>
      </c>
      <c r="B262" s="151"/>
      <c r="C262" s="222"/>
      <c r="D262" s="222"/>
      <c r="E262" s="223"/>
      <c r="F262" s="224"/>
      <c r="G262" s="223"/>
      <c r="H262" s="225"/>
      <c r="I262" s="226"/>
      <c r="J262" s="227"/>
      <c r="K262" s="226"/>
      <c r="L262" s="228"/>
      <c r="M262" s="229"/>
      <c r="N262" s="230"/>
      <c r="O262" s="230"/>
      <c r="P262" s="231">
        <f t="shared" si="12"/>
        <v>0</v>
      </c>
      <c r="Q262" s="232"/>
      <c r="R262" s="224"/>
      <c r="S262" s="233"/>
      <c r="T262" s="234"/>
      <c r="U262" s="230"/>
      <c r="V262" s="232"/>
      <c r="W262" s="234"/>
      <c r="X262" s="232"/>
      <c r="Y262" s="230"/>
      <c r="Z262" s="230"/>
      <c r="AA262" s="235">
        <f t="shared" ref="AA262:AA325" si="14">SUM(Y262:Z262)</f>
        <v>0</v>
      </c>
      <c r="AB262" s="229"/>
      <c r="AC262" s="236"/>
      <c r="AD262" s="237">
        <v>0</v>
      </c>
      <c r="AE262" s="238">
        <v>0</v>
      </c>
      <c r="AF262" s="220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</row>
    <row r="263" spans="1:183" s="5" customFormat="1" ht="60" customHeight="1" x14ac:dyDescent="0.25">
      <c r="A263" s="221">
        <f t="shared" si="13"/>
        <v>258</v>
      </c>
      <c r="B263" s="151"/>
      <c r="C263" s="222"/>
      <c r="D263" s="222"/>
      <c r="E263" s="223"/>
      <c r="F263" s="224"/>
      <c r="G263" s="223"/>
      <c r="H263" s="225"/>
      <c r="I263" s="226"/>
      <c r="J263" s="227"/>
      <c r="K263" s="226"/>
      <c r="L263" s="228"/>
      <c r="M263" s="229"/>
      <c r="N263" s="230"/>
      <c r="O263" s="230"/>
      <c r="P263" s="231">
        <f t="shared" ref="P263:P326" si="15">N263+O263</f>
        <v>0</v>
      </c>
      <c r="Q263" s="232"/>
      <c r="R263" s="224"/>
      <c r="S263" s="233"/>
      <c r="T263" s="234"/>
      <c r="U263" s="230"/>
      <c r="V263" s="232"/>
      <c r="W263" s="234"/>
      <c r="X263" s="232"/>
      <c r="Y263" s="230"/>
      <c r="Z263" s="230"/>
      <c r="AA263" s="235">
        <f t="shared" si="14"/>
        <v>0</v>
      </c>
      <c r="AB263" s="229"/>
      <c r="AC263" s="236"/>
      <c r="AD263" s="237">
        <v>0</v>
      </c>
      <c r="AE263" s="238">
        <v>0</v>
      </c>
      <c r="AF263" s="220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</row>
    <row r="264" spans="1:183" s="5" customFormat="1" ht="60" customHeight="1" x14ac:dyDescent="0.25">
      <c r="A264" s="221">
        <f t="shared" ref="A264:A327" si="16">+A263+1</f>
        <v>259</v>
      </c>
      <c r="B264" s="151"/>
      <c r="C264" s="222"/>
      <c r="D264" s="222"/>
      <c r="E264" s="223"/>
      <c r="F264" s="224"/>
      <c r="G264" s="223"/>
      <c r="H264" s="225"/>
      <c r="I264" s="226"/>
      <c r="J264" s="227"/>
      <c r="K264" s="226"/>
      <c r="L264" s="228"/>
      <c r="M264" s="229"/>
      <c r="N264" s="230"/>
      <c r="O264" s="230"/>
      <c r="P264" s="231">
        <f t="shared" si="15"/>
        <v>0</v>
      </c>
      <c r="Q264" s="232"/>
      <c r="R264" s="224"/>
      <c r="S264" s="233"/>
      <c r="T264" s="234"/>
      <c r="U264" s="230"/>
      <c r="V264" s="232"/>
      <c r="W264" s="234"/>
      <c r="X264" s="232"/>
      <c r="Y264" s="230"/>
      <c r="Z264" s="230"/>
      <c r="AA264" s="235">
        <f t="shared" si="14"/>
        <v>0</v>
      </c>
      <c r="AB264" s="229"/>
      <c r="AC264" s="236"/>
      <c r="AD264" s="237">
        <v>0</v>
      </c>
      <c r="AE264" s="238">
        <v>0</v>
      </c>
      <c r="AF264" s="220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</row>
    <row r="265" spans="1:183" s="5" customFormat="1" ht="60" customHeight="1" x14ac:dyDescent="0.25">
      <c r="A265" s="221">
        <f t="shared" si="16"/>
        <v>260</v>
      </c>
      <c r="B265" s="151"/>
      <c r="C265" s="222"/>
      <c r="D265" s="222"/>
      <c r="E265" s="223"/>
      <c r="F265" s="224"/>
      <c r="G265" s="223"/>
      <c r="H265" s="225"/>
      <c r="I265" s="226"/>
      <c r="J265" s="227"/>
      <c r="K265" s="226"/>
      <c r="L265" s="228"/>
      <c r="M265" s="229"/>
      <c r="N265" s="230"/>
      <c r="O265" s="230"/>
      <c r="P265" s="231">
        <f t="shared" si="15"/>
        <v>0</v>
      </c>
      <c r="Q265" s="232"/>
      <c r="R265" s="224"/>
      <c r="S265" s="233"/>
      <c r="T265" s="234"/>
      <c r="U265" s="230"/>
      <c r="V265" s="232"/>
      <c r="W265" s="234"/>
      <c r="X265" s="232"/>
      <c r="Y265" s="230"/>
      <c r="Z265" s="230"/>
      <c r="AA265" s="235">
        <f t="shared" si="14"/>
        <v>0</v>
      </c>
      <c r="AB265" s="229"/>
      <c r="AC265" s="236"/>
      <c r="AD265" s="237">
        <v>0</v>
      </c>
      <c r="AE265" s="238">
        <v>0</v>
      </c>
      <c r="AF265" s="220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</row>
    <row r="266" spans="1:183" s="5" customFormat="1" ht="60" customHeight="1" x14ac:dyDescent="0.25">
      <c r="A266" s="221">
        <f t="shared" si="16"/>
        <v>261</v>
      </c>
      <c r="B266" s="151"/>
      <c r="C266" s="222"/>
      <c r="D266" s="222"/>
      <c r="E266" s="223"/>
      <c r="F266" s="224"/>
      <c r="G266" s="223"/>
      <c r="H266" s="225"/>
      <c r="I266" s="226"/>
      <c r="J266" s="227"/>
      <c r="K266" s="226"/>
      <c r="L266" s="228"/>
      <c r="M266" s="229"/>
      <c r="N266" s="230"/>
      <c r="O266" s="230"/>
      <c r="P266" s="231">
        <f t="shared" si="15"/>
        <v>0</v>
      </c>
      <c r="Q266" s="232"/>
      <c r="R266" s="224"/>
      <c r="S266" s="233"/>
      <c r="T266" s="234"/>
      <c r="U266" s="230"/>
      <c r="V266" s="232"/>
      <c r="W266" s="234"/>
      <c r="X266" s="232"/>
      <c r="Y266" s="230"/>
      <c r="Z266" s="230"/>
      <c r="AA266" s="235">
        <f t="shared" si="14"/>
        <v>0</v>
      </c>
      <c r="AB266" s="229"/>
      <c r="AC266" s="236"/>
      <c r="AD266" s="237">
        <v>0</v>
      </c>
      <c r="AE266" s="238">
        <v>0</v>
      </c>
      <c r="AF266" s="220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</row>
    <row r="267" spans="1:183" s="5" customFormat="1" ht="60" customHeight="1" x14ac:dyDescent="0.25">
      <c r="A267" s="221">
        <f t="shared" si="16"/>
        <v>262</v>
      </c>
      <c r="B267" s="151"/>
      <c r="C267" s="222"/>
      <c r="D267" s="222"/>
      <c r="E267" s="223"/>
      <c r="F267" s="224"/>
      <c r="G267" s="223"/>
      <c r="H267" s="225"/>
      <c r="I267" s="226"/>
      <c r="J267" s="227"/>
      <c r="K267" s="226"/>
      <c r="L267" s="228"/>
      <c r="M267" s="229"/>
      <c r="N267" s="230"/>
      <c r="O267" s="230"/>
      <c r="P267" s="231">
        <f t="shared" si="15"/>
        <v>0</v>
      </c>
      <c r="Q267" s="232"/>
      <c r="R267" s="224"/>
      <c r="S267" s="233"/>
      <c r="T267" s="234"/>
      <c r="U267" s="230"/>
      <c r="V267" s="232"/>
      <c r="W267" s="234"/>
      <c r="X267" s="232"/>
      <c r="Y267" s="230"/>
      <c r="Z267" s="230"/>
      <c r="AA267" s="235">
        <f t="shared" si="14"/>
        <v>0</v>
      </c>
      <c r="AB267" s="229"/>
      <c r="AC267" s="236"/>
      <c r="AD267" s="237">
        <v>0</v>
      </c>
      <c r="AE267" s="238">
        <v>0</v>
      </c>
      <c r="AF267" s="220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</row>
    <row r="268" spans="1:183" s="5" customFormat="1" ht="60" customHeight="1" x14ac:dyDescent="0.25">
      <c r="A268" s="221">
        <f t="shared" si="16"/>
        <v>263</v>
      </c>
      <c r="B268" s="151"/>
      <c r="C268" s="222"/>
      <c r="D268" s="222"/>
      <c r="E268" s="223"/>
      <c r="F268" s="224"/>
      <c r="G268" s="223"/>
      <c r="H268" s="225"/>
      <c r="I268" s="226"/>
      <c r="J268" s="227"/>
      <c r="K268" s="226"/>
      <c r="L268" s="228"/>
      <c r="M268" s="229"/>
      <c r="N268" s="230"/>
      <c r="O268" s="230"/>
      <c r="P268" s="231">
        <f t="shared" si="15"/>
        <v>0</v>
      </c>
      <c r="Q268" s="232"/>
      <c r="R268" s="224"/>
      <c r="S268" s="233"/>
      <c r="T268" s="234"/>
      <c r="U268" s="230"/>
      <c r="V268" s="232"/>
      <c r="W268" s="234"/>
      <c r="X268" s="232"/>
      <c r="Y268" s="230"/>
      <c r="Z268" s="230"/>
      <c r="AA268" s="235">
        <f t="shared" si="14"/>
        <v>0</v>
      </c>
      <c r="AB268" s="229"/>
      <c r="AC268" s="236"/>
      <c r="AD268" s="237">
        <v>0</v>
      </c>
      <c r="AE268" s="238">
        <v>0</v>
      </c>
      <c r="AF268" s="220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</row>
    <row r="269" spans="1:183" s="5" customFormat="1" ht="60" customHeight="1" x14ac:dyDescent="0.25">
      <c r="A269" s="221">
        <f t="shared" si="16"/>
        <v>264</v>
      </c>
      <c r="B269" s="151"/>
      <c r="C269" s="222"/>
      <c r="D269" s="222"/>
      <c r="E269" s="223"/>
      <c r="F269" s="224"/>
      <c r="G269" s="223"/>
      <c r="H269" s="225"/>
      <c r="I269" s="226"/>
      <c r="J269" s="227"/>
      <c r="K269" s="226"/>
      <c r="L269" s="228"/>
      <c r="M269" s="229"/>
      <c r="N269" s="230"/>
      <c r="O269" s="230"/>
      <c r="P269" s="231">
        <f t="shared" si="15"/>
        <v>0</v>
      </c>
      <c r="Q269" s="232"/>
      <c r="R269" s="224"/>
      <c r="S269" s="233"/>
      <c r="T269" s="234"/>
      <c r="U269" s="230"/>
      <c r="V269" s="232"/>
      <c r="W269" s="234"/>
      <c r="X269" s="232"/>
      <c r="Y269" s="230"/>
      <c r="Z269" s="230"/>
      <c r="AA269" s="235">
        <f t="shared" si="14"/>
        <v>0</v>
      </c>
      <c r="AB269" s="229"/>
      <c r="AC269" s="236"/>
      <c r="AD269" s="237">
        <v>0</v>
      </c>
      <c r="AE269" s="238">
        <v>0</v>
      </c>
      <c r="AF269" s="220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</row>
    <row r="270" spans="1:183" s="5" customFormat="1" ht="60" customHeight="1" x14ac:dyDescent="0.25">
      <c r="A270" s="221">
        <f t="shared" si="16"/>
        <v>265</v>
      </c>
      <c r="B270" s="151"/>
      <c r="C270" s="222"/>
      <c r="D270" s="222"/>
      <c r="E270" s="223"/>
      <c r="F270" s="224"/>
      <c r="G270" s="223"/>
      <c r="H270" s="225"/>
      <c r="I270" s="226"/>
      <c r="J270" s="227"/>
      <c r="K270" s="226"/>
      <c r="L270" s="228"/>
      <c r="M270" s="229"/>
      <c r="N270" s="230"/>
      <c r="O270" s="230"/>
      <c r="P270" s="231">
        <f t="shared" si="15"/>
        <v>0</v>
      </c>
      <c r="Q270" s="232"/>
      <c r="R270" s="224"/>
      <c r="S270" s="233"/>
      <c r="T270" s="234"/>
      <c r="U270" s="230"/>
      <c r="V270" s="232"/>
      <c r="W270" s="234"/>
      <c r="X270" s="232"/>
      <c r="Y270" s="230"/>
      <c r="Z270" s="230"/>
      <c r="AA270" s="235">
        <f t="shared" si="14"/>
        <v>0</v>
      </c>
      <c r="AB270" s="229"/>
      <c r="AC270" s="236"/>
      <c r="AD270" s="237">
        <v>0</v>
      </c>
      <c r="AE270" s="238">
        <v>0</v>
      </c>
      <c r="AF270" s="220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</row>
    <row r="271" spans="1:183" s="5" customFormat="1" ht="60" customHeight="1" x14ac:dyDescent="0.25">
      <c r="A271" s="221">
        <f t="shared" si="16"/>
        <v>266</v>
      </c>
      <c r="B271" s="151"/>
      <c r="C271" s="222"/>
      <c r="D271" s="222"/>
      <c r="E271" s="223"/>
      <c r="F271" s="224"/>
      <c r="G271" s="223"/>
      <c r="H271" s="225"/>
      <c r="I271" s="226"/>
      <c r="J271" s="227"/>
      <c r="K271" s="226"/>
      <c r="L271" s="228"/>
      <c r="M271" s="229"/>
      <c r="N271" s="230"/>
      <c r="O271" s="230"/>
      <c r="P271" s="231">
        <f t="shared" si="15"/>
        <v>0</v>
      </c>
      <c r="Q271" s="232"/>
      <c r="R271" s="224"/>
      <c r="S271" s="233"/>
      <c r="T271" s="234"/>
      <c r="U271" s="230"/>
      <c r="V271" s="232"/>
      <c r="W271" s="234"/>
      <c r="X271" s="232"/>
      <c r="Y271" s="230"/>
      <c r="Z271" s="230"/>
      <c r="AA271" s="235">
        <f t="shared" si="14"/>
        <v>0</v>
      </c>
      <c r="AB271" s="229"/>
      <c r="AC271" s="236"/>
      <c r="AD271" s="237">
        <v>0</v>
      </c>
      <c r="AE271" s="238">
        <v>0</v>
      </c>
      <c r="AF271" s="220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</row>
    <row r="272" spans="1:183" s="5" customFormat="1" ht="60" customHeight="1" x14ac:dyDescent="0.25">
      <c r="A272" s="221">
        <f t="shared" si="16"/>
        <v>267</v>
      </c>
      <c r="B272" s="151"/>
      <c r="C272" s="222"/>
      <c r="D272" s="222"/>
      <c r="E272" s="223"/>
      <c r="F272" s="224"/>
      <c r="G272" s="223"/>
      <c r="H272" s="225"/>
      <c r="I272" s="226"/>
      <c r="J272" s="227"/>
      <c r="K272" s="226"/>
      <c r="L272" s="228"/>
      <c r="M272" s="229"/>
      <c r="N272" s="230"/>
      <c r="O272" s="230"/>
      <c r="P272" s="231">
        <f t="shared" si="15"/>
        <v>0</v>
      </c>
      <c r="Q272" s="232"/>
      <c r="R272" s="224"/>
      <c r="S272" s="233"/>
      <c r="T272" s="234"/>
      <c r="U272" s="230"/>
      <c r="V272" s="232"/>
      <c r="W272" s="234"/>
      <c r="X272" s="232"/>
      <c r="Y272" s="230"/>
      <c r="Z272" s="230"/>
      <c r="AA272" s="235">
        <f t="shared" si="14"/>
        <v>0</v>
      </c>
      <c r="AB272" s="229"/>
      <c r="AC272" s="236"/>
      <c r="AD272" s="237">
        <v>0</v>
      </c>
      <c r="AE272" s="238">
        <v>0</v>
      </c>
      <c r="AF272" s="220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</row>
    <row r="273" spans="1:183" s="5" customFormat="1" ht="60" customHeight="1" x14ac:dyDescent="0.25">
      <c r="A273" s="221">
        <f t="shared" si="16"/>
        <v>268</v>
      </c>
      <c r="B273" s="151"/>
      <c r="C273" s="222"/>
      <c r="D273" s="222"/>
      <c r="E273" s="223"/>
      <c r="F273" s="224"/>
      <c r="G273" s="223"/>
      <c r="H273" s="225"/>
      <c r="I273" s="226"/>
      <c r="J273" s="227"/>
      <c r="K273" s="226"/>
      <c r="L273" s="228"/>
      <c r="M273" s="229"/>
      <c r="N273" s="230"/>
      <c r="O273" s="230"/>
      <c r="P273" s="231">
        <f t="shared" si="15"/>
        <v>0</v>
      </c>
      <c r="Q273" s="232"/>
      <c r="R273" s="224"/>
      <c r="S273" s="233"/>
      <c r="T273" s="234"/>
      <c r="U273" s="230"/>
      <c r="V273" s="232"/>
      <c r="W273" s="234"/>
      <c r="X273" s="232"/>
      <c r="Y273" s="230"/>
      <c r="Z273" s="230"/>
      <c r="AA273" s="235">
        <f t="shared" si="14"/>
        <v>0</v>
      </c>
      <c r="AB273" s="229"/>
      <c r="AC273" s="236"/>
      <c r="AD273" s="237">
        <v>0</v>
      </c>
      <c r="AE273" s="238">
        <v>0</v>
      </c>
      <c r="AF273" s="220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</row>
    <row r="274" spans="1:183" s="5" customFormat="1" ht="60" customHeight="1" x14ac:dyDescent="0.25">
      <c r="A274" s="221">
        <f t="shared" si="16"/>
        <v>269</v>
      </c>
      <c r="B274" s="151"/>
      <c r="C274" s="222"/>
      <c r="D274" s="222"/>
      <c r="E274" s="223"/>
      <c r="F274" s="224"/>
      <c r="G274" s="223"/>
      <c r="H274" s="225"/>
      <c r="I274" s="226"/>
      <c r="J274" s="227"/>
      <c r="K274" s="226"/>
      <c r="L274" s="228"/>
      <c r="M274" s="229"/>
      <c r="N274" s="230"/>
      <c r="O274" s="230"/>
      <c r="P274" s="231">
        <f t="shared" si="15"/>
        <v>0</v>
      </c>
      <c r="Q274" s="232"/>
      <c r="R274" s="224"/>
      <c r="S274" s="233"/>
      <c r="T274" s="234"/>
      <c r="U274" s="230"/>
      <c r="V274" s="232"/>
      <c r="W274" s="234"/>
      <c r="X274" s="232"/>
      <c r="Y274" s="230"/>
      <c r="Z274" s="230"/>
      <c r="AA274" s="235">
        <f t="shared" si="14"/>
        <v>0</v>
      </c>
      <c r="AB274" s="229"/>
      <c r="AC274" s="236"/>
      <c r="AD274" s="237">
        <v>0</v>
      </c>
      <c r="AE274" s="238">
        <v>0</v>
      </c>
      <c r="AF274" s="220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</row>
    <row r="275" spans="1:183" s="5" customFormat="1" ht="60" customHeight="1" x14ac:dyDescent="0.25">
      <c r="A275" s="221">
        <f t="shared" si="16"/>
        <v>270</v>
      </c>
      <c r="B275" s="151"/>
      <c r="C275" s="222"/>
      <c r="D275" s="222"/>
      <c r="E275" s="223"/>
      <c r="F275" s="224"/>
      <c r="G275" s="223"/>
      <c r="H275" s="225"/>
      <c r="I275" s="226"/>
      <c r="J275" s="227"/>
      <c r="K275" s="226"/>
      <c r="L275" s="228"/>
      <c r="M275" s="229"/>
      <c r="N275" s="230"/>
      <c r="O275" s="230"/>
      <c r="P275" s="231">
        <f t="shared" si="15"/>
        <v>0</v>
      </c>
      <c r="Q275" s="232"/>
      <c r="R275" s="224"/>
      <c r="S275" s="233"/>
      <c r="T275" s="234"/>
      <c r="U275" s="230"/>
      <c r="V275" s="232"/>
      <c r="W275" s="234"/>
      <c r="X275" s="232"/>
      <c r="Y275" s="230"/>
      <c r="Z275" s="230"/>
      <c r="AA275" s="235">
        <f t="shared" si="14"/>
        <v>0</v>
      </c>
      <c r="AB275" s="229"/>
      <c r="AC275" s="236"/>
      <c r="AD275" s="237">
        <v>0</v>
      </c>
      <c r="AE275" s="238">
        <v>0</v>
      </c>
      <c r="AF275" s="220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</row>
    <row r="276" spans="1:183" s="5" customFormat="1" ht="60" customHeight="1" x14ac:dyDescent="0.25">
      <c r="A276" s="221">
        <f t="shared" si="16"/>
        <v>271</v>
      </c>
      <c r="B276" s="151"/>
      <c r="C276" s="222"/>
      <c r="D276" s="222"/>
      <c r="E276" s="223"/>
      <c r="F276" s="224"/>
      <c r="G276" s="223"/>
      <c r="H276" s="225"/>
      <c r="I276" s="226"/>
      <c r="J276" s="227"/>
      <c r="K276" s="226"/>
      <c r="L276" s="228"/>
      <c r="M276" s="229"/>
      <c r="N276" s="230"/>
      <c r="O276" s="230"/>
      <c r="P276" s="231">
        <f t="shared" si="15"/>
        <v>0</v>
      </c>
      <c r="Q276" s="232"/>
      <c r="R276" s="224"/>
      <c r="S276" s="233"/>
      <c r="T276" s="234"/>
      <c r="U276" s="230"/>
      <c r="V276" s="232"/>
      <c r="W276" s="234"/>
      <c r="X276" s="232"/>
      <c r="Y276" s="230"/>
      <c r="Z276" s="230"/>
      <c r="AA276" s="235">
        <f t="shared" si="14"/>
        <v>0</v>
      </c>
      <c r="AB276" s="229"/>
      <c r="AC276" s="236"/>
      <c r="AD276" s="237">
        <v>0</v>
      </c>
      <c r="AE276" s="238">
        <v>0</v>
      </c>
      <c r="AF276" s="220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</row>
    <row r="277" spans="1:183" s="5" customFormat="1" ht="60" customHeight="1" x14ac:dyDescent="0.25">
      <c r="A277" s="221">
        <f t="shared" si="16"/>
        <v>272</v>
      </c>
      <c r="B277" s="151"/>
      <c r="C277" s="222"/>
      <c r="D277" s="222"/>
      <c r="E277" s="223"/>
      <c r="F277" s="224"/>
      <c r="G277" s="223"/>
      <c r="H277" s="225"/>
      <c r="I277" s="226"/>
      <c r="J277" s="227"/>
      <c r="K277" s="226"/>
      <c r="L277" s="228"/>
      <c r="M277" s="229"/>
      <c r="N277" s="230"/>
      <c r="O277" s="230"/>
      <c r="P277" s="231">
        <f t="shared" si="15"/>
        <v>0</v>
      </c>
      <c r="Q277" s="232"/>
      <c r="R277" s="224"/>
      <c r="S277" s="233"/>
      <c r="T277" s="234"/>
      <c r="U277" s="230"/>
      <c r="V277" s="232"/>
      <c r="W277" s="234"/>
      <c r="X277" s="232"/>
      <c r="Y277" s="230"/>
      <c r="Z277" s="230"/>
      <c r="AA277" s="235">
        <f t="shared" si="14"/>
        <v>0</v>
      </c>
      <c r="AB277" s="229"/>
      <c r="AC277" s="236"/>
      <c r="AD277" s="237">
        <v>0</v>
      </c>
      <c r="AE277" s="238">
        <v>0</v>
      </c>
      <c r="AF277" s="220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</row>
    <row r="278" spans="1:183" s="5" customFormat="1" ht="60" customHeight="1" x14ac:dyDescent="0.25">
      <c r="A278" s="221">
        <f t="shared" si="16"/>
        <v>273</v>
      </c>
      <c r="B278" s="151"/>
      <c r="C278" s="222"/>
      <c r="D278" s="222"/>
      <c r="E278" s="223"/>
      <c r="F278" s="224"/>
      <c r="G278" s="223"/>
      <c r="H278" s="225"/>
      <c r="I278" s="226"/>
      <c r="J278" s="227"/>
      <c r="K278" s="226"/>
      <c r="L278" s="228"/>
      <c r="M278" s="229"/>
      <c r="N278" s="230"/>
      <c r="O278" s="230"/>
      <c r="P278" s="231">
        <f t="shared" si="15"/>
        <v>0</v>
      </c>
      <c r="Q278" s="232"/>
      <c r="R278" s="224"/>
      <c r="S278" s="233"/>
      <c r="T278" s="234"/>
      <c r="U278" s="230"/>
      <c r="V278" s="232"/>
      <c r="W278" s="234"/>
      <c r="X278" s="232"/>
      <c r="Y278" s="230"/>
      <c r="Z278" s="230"/>
      <c r="AA278" s="235">
        <f t="shared" si="14"/>
        <v>0</v>
      </c>
      <c r="AB278" s="229"/>
      <c r="AC278" s="236"/>
      <c r="AD278" s="237">
        <v>0</v>
      </c>
      <c r="AE278" s="238">
        <v>0</v>
      </c>
      <c r="AF278" s="220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</row>
    <row r="279" spans="1:183" s="5" customFormat="1" ht="60" customHeight="1" x14ac:dyDescent="0.25">
      <c r="A279" s="221">
        <f t="shared" si="16"/>
        <v>274</v>
      </c>
      <c r="B279" s="151"/>
      <c r="C279" s="222"/>
      <c r="D279" s="222"/>
      <c r="E279" s="223"/>
      <c r="F279" s="224"/>
      <c r="G279" s="223"/>
      <c r="H279" s="225"/>
      <c r="I279" s="226"/>
      <c r="J279" s="227"/>
      <c r="K279" s="226"/>
      <c r="L279" s="228"/>
      <c r="M279" s="229"/>
      <c r="N279" s="230"/>
      <c r="O279" s="230"/>
      <c r="P279" s="231">
        <f t="shared" si="15"/>
        <v>0</v>
      </c>
      <c r="Q279" s="232"/>
      <c r="R279" s="224"/>
      <c r="S279" s="233"/>
      <c r="T279" s="234"/>
      <c r="U279" s="230"/>
      <c r="V279" s="232"/>
      <c r="W279" s="234"/>
      <c r="X279" s="232"/>
      <c r="Y279" s="230"/>
      <c r="Z279" s="230"/>
      <c r="AA279" s="235">
        <f t="shared" si="14"/>
        <v>0</v>
      </c>
      <c r="AB279" s="229"/>
      <c r="AC279" s="236"/>
      <c r="AD279" s="237">
        <v>0</v>
      </c>
      <c r="AE279" s="238">
        <v>0</v>
      </c>
      <c r="AF279" s="220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</row>
    <row r="280" spans="1:183" s="5" customFormat="1" ht="60" customHeight="1" x14ac:dyDescent="0.25">
      <c r="A280" s="221">
        <f t="shared" si="16"/>
        <v>275</v>
      </c>
      <c r="B280" s="151"/>
      <c r="C280" s="222"/>
      <c r="D280" s="222"/>
      <c r="E280" s="223"/>
      <c r="F280" s="224"/>
      <c r="G280" s="223"/>
      <c r="H280" s="225"/>
      <c r="I280" s="226"/>
      <c r="J280" s="227"/>
      <c r="K280" s="226"/>
      <c r="L280" s="228"/>
      <c r="M280" s="229"/>
      <c r="N280" s="230"/>
      <c r="O280" s="230"/>
      <c r="P280" s="231">
        <f t="shared" si="15"/>
        <v>0</v>
      </c>
      <c r="Q280" s="232"/>
      <c r="R280" s="224"/>
      <c r="S280" s="233"/>
      <c r="T280" s="234"/>
      <c r="U280" s="230"/>
      <c r="V280" s="232"/>
      <c r="W280" s="234"/>
      <c r="X280" s="232"/>
      <c r="Y280" s="230"/>
      <c r="Z280" s="230"/>
      <c r="AA280" s="235">
        <f t="shared" si="14"/>
        <v>0</v>
      </c>
      <c r="AB280" s="229"/>
      <c r="AC280" s="236"/>
      <c r="AD280" s="237">
        <v>0</v>
      </c>
      <c r="AE280" s="238">
        <v>0</v>
      </c>
      <c r="AF280" s="220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</row>
    <row r="281" spans="1:183" s="5" customFormat="1" ht="60" customHeight="1" x14ac:dyDescent="0.25">
      <c r="A281" s="221">
        <f t="shared" si="16"/>
        <v>276</v>
      </c>
      <c r="B281" s="151"/>
      <c r="C281" s="222"/>
      <c r="D281" s="222"/>
      <c r="E281" s="223"/>
      <c r="F281" s="224"/>
      <c r="G281" s="223"/>
      <c r="H281" s="225"/>
      <c r="I281" s="226"/>
      <c r="J281" s="227"/>
      <c r="K281" s="226"/>
      <c r="L281" s="228"/>
      <c r="M281" s="229"/>
      <c r="N281" s="230"/>
      <c r="O281" s="230"/>
      <c r="P281" s="231">
        <f t="shared" si="15"/>
        <v>0</v>
      </c>
      <c r="Q281" s="232"/>
      <c r="R281" s="224"/>
      <c r="S281" s="233"/>
      <c r="T281" s="234"/>
      <c r="U281" s="230"/>
      <c r="V281" s="232"/>
      <c r="W281" s="234"/>
      <c r="X281" s="232"/>
      <c r="Y281" s="230"/>
      <c r="Z281" s="230"/>
      <c r="AA281" s="235">
        <f t="shared" si="14"/>
        <v>0</v>
      </c>
      <c r="AB281" s="229"/>
      <c r="AC281" s="236"/>
      <c r="AD281" s="237">
        <v>0</v>
      </c>
      <c r="AE281" s="238">
        <v>0</v>
      </c>
      <c r="AF281" s="220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</row>
    <row r="282" spans="1:183" s="5" customFormat="1" ht="60" customHeight="1" x14ac:dyDescent="0.25">
      <c r="A282" s="221">
        <f t="shared" si="16"/>
        <v>277</v>
      </c>
      <c r="B282" s="151"/>
      <c r="C282" s="222"/>
      <c r="D282" s="222"/>
      <c r="E282" s="223"/>
      <c r="F282" s="224"/>
      <c r="G282" s="223"/>
      <c r="H282" s="225"/>
      <c r="I282" s="226"/>
      <c r="J282" s="227"/>
      <c r="K282" s="226"/>
      <c r="L282" s="228"/>
      <c r="M282" s="229"/>
      <c r="N282" s="230"/>
      <c r="O282" s="230"/>
      <c r="P282" s="231">
        <f t="shared" si="15"/>
        <v>0</v>
      </c>
      <c r="Q282" s="232"/>
      <c r="R282" s="224"/>
      <c r="S282" s="233"/>
      <c r="T282" s="234"/>
      <c r="U282" s="230"/>
      <c r="V282" s="232"/>
      <c r="W282" s="234"/>
      <c r="X282" s="232"/>
      <c r="Y282" s="230"/>
      <c r="Z282" s="230"/>
      <c r="AA282" s="235">
        <f t="shared" si="14"/>
        <v>0</v>
      </c>
      <c r="AB282" s="229"/>
      <c r="AC282" s="236"/>
      <c r="AD282" s="237">
        <v>0</v>
      </c>
      <c r="AE282" s="238">
        <v>0</v>
      </c>
      <c r="AF282" s="220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</row>
    <row r="283" spans="1:183" s="5" customFormat="1" ht="60" customHeight="1" x14ac:dyDescent="0.25">
      <c r="A283" s="221">
        <f t="shared" si="16"/>
        <v>278</v>
      </c>
      <c r="B283" s="151"/>
      <c r="C283" s="222"/>
      <c r="D283" s="222"/>
      <c r="E283" s="223"/>
      <c r="F283" s="224"/>
      <c r="G283" s="223"/>
      <c r="H283" s="225"/>
      <c r="I283" s="226"/>
      <c r="J283" s="227"/>
      <c r="K283" s="226"/>
      <c r="L283" s="228"/>
      <c r="M283" s="229"/>
      <c r="N283" s="230"/>
      <c r="O283" s="230"/>
      <c r="P283" s="231">
        <f t="shared" si="15"/>
        <v>0</v>
      </c>
      <c r="Q283" s="232"/>
      <c r="R283" s="224"/>
      <c r="S283" s="233"/>
      <c r="T283" s="234"/>
      <c r="U283" s="230"/>
      <c r="V283" s="232"/>
      <c r="W283" s="234"/>
      <c r="X283" s="232"/>
      <c r="Y283" s="230"/>
      <c r="Z283" s="230"/>
      <c r="AA283" s="235">
        <f t="shared" si="14"/>
        <v>0</v>
      </c>
      <c r="AB283" s="229"/>
      <c r="AC283" s="236"/>
      <c r="AD283" s="237">
        <v>0</v>
      </c>
      <c r="AE283" s="238">
        <v>0</v>
      </c>
      <c r="AF283" s="220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</row>
    <row r="284" spans="1:183" s="5" customFormat="1" ht="60" customHeight="1" x14ac:dyDescent="0.25">
      <c r="A284" s="221">
        <f t="shared" si="16"/>
        <v>279</v>
      </c>
      <c r="B284" s="151"/>
      <c r="C284" s="222"/>
      <c r="D284" s="222"/>
      <c r="E284" s="223"/>
      <c r="F284" s="224"/>
      <c r="G284" s="223"/>
      <c r="H284" s="225"/>
      <c r="I284" s="226"/>
      <c r="J284" s="227"/>
      <c r="K284" s="226"/>
      <c r="L284" s="228"/>
      <c r="M284" s="229"/>
      <c r="N284" s="230"/>
      <c r="O284" s="230"/>
      <c r="P284" s="231">
        <f t="shared" si="15"/>
        <v>0</v>
      </c>
      <c r="Q284" s="232"/>
      <c r="R284" s="224"/>
      <c r="S284" s="233"/>
      <c r="T284" s="234"/>
      <c r="U284" s="230"/>
      <c r="V284" s="232"/>
      <c r="W284" s="234"/>
      <c r="X284" s="232"/>
      <c r="Y284" s="230"/>
      <c r="Z284" s="230"/>
      <c r="AA284" s="235">
        <f t="shared" si="14"/>
        <v>0</v>
      </c>
      <c r="AB284" s="229"/>
      <c r="AC284" s="236"/>
      <c r="AD284" s="237">
        <v>0</v>
      </c>
      <c r="AE284" s="238">
        <v>0</v>
      </c>
      <c r="AF284" s="220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</row>
    <row r="285" spans="1:183" s="5" customFormat="1" ht="60" customHeight="1" x14ac:dyDescent="0.25">
      <c r="A285" s="221">
        <f t="shared" si="16"/>
        <v>280</v>
      </c>
      <c r="B285" s="151"/>
      <c r="C285" s="222"/>
      <c r="D285" s="222"/>
      <c r="E285" s="223"/>
      <c r="F285" s="224"/>
      <c r="G285" s="223"/>
      <c r="H285" s="225"/>
      <c r="I285" s="226"/>
      <c r="J285" s="227"/>
      <c r="K285" s="226"/>
      <c r="L285" s="228"/>
      <c r="M285" s="229"/>
      <c r="N285" s="230"/>
      <c r="O285" s="230"/>
      <c r="P285" s="231">
        <f t="shared" si="15"/>
        <v>0</v>
      </c>
      <c r="Q285" s="232"/>
      <c r="R285" s="224"/>
      <c r="S285" s="233"/>
      <c r="T285" s="234"/>
      <c r="U285" s="230"/>
      <c r="V285" s="232"/>
      <c r="W285" s="234"/>
      <c r="X285" s="232"/>
      <c r="Y285" s="230"/>
      <c r="Z285" s="230"/>
      <c r="AA285" s="235">
        <f t="shared" si="14"/>
        <v>0</v>
      </c>
      <c r="AB285" s="229"/>
      <c r="AC285" s="236"/>
      <c r="AD285" s="237">
        <v>0</v>
      </c>
      <c r="AE285" s="238">
        <v>0</v>
      </c>
      <c r="AF285" s="220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</row>
    <row r="286" spans="1:183" s="5" customFormat="1" ht="60" customHeight="1" x14ac:dyDescent="0.25">
      <c r="A286" s="221">
        <f t="shared" si="16"/>
        <v>281</v>
      </c>
      <c r="B286" s="151"/>
      <c r="C286" s="222"/>
      <c r="D286" s="222"/>
      <c r="E286" s="223"/>
      <c r="F286" s="224"/>
      <c r="G286" s="223"/>
      <c r="H286" s="225"/>
      <c r="I286" s="226"/>
      <c r="J286" s="227"/>
      <c r="K286" s="226"/>
      <c r="L286" s="228"/>
      <c r="M286" s="229"/>
      <c r="N286" s="230"/>
      <c r="O286" s="230"/>
      <c r="P286" s="231">
        <f t="shared" si="15"/>
        <v>0</v>
      </c>
      <c r="Q286" s="232"/>
      <c r="R286" s="224"/>
      <c r="S286" s="233"/>
      <c r="T286" s="234"/>
      <c r="U286" s="230"/>
      <c r="V286" s="232"/>
      <c r="W286" s="234"/>
      <c r="X286" s="232"/>
      <c r="Y286" s="230"/>
      <c r="Z286" s="230"/>
      <c r="AA286" s="235">
        <f t="shared" si="14"/>
        <v>0</v>
      </c>
      <c r="AB286" s="229"/>
      <c r="AC286" s="236"/>
      <c r="AD286" s="237">
        <v>0</v>
      </c>
      <c r="AE286" s="238">
        <v>0</v>
      </c>
      <c r="AF286" s="220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</row>
    <row r="287" spans="1:183" s="5" customFormat="1" ht="60" customHeight="1" x14ac:dyDescent="0.25">
      <c r="A287" s="221">
        <f t="shared" si="16"/>
        <v>282</v>
      </c>
      <c r="B287" s="151"/>
      <c r="C287" s="222"/>
      <c r="D287" s="222"/>
      <c r="E287" s="223"/>
      <c r="F287" s="224"/>
      <c r="G287" s="223"/>
      <c r="H287" s="225"/>
      <c r="I287" s="226"/>
      <c r="J287" s="227"/>
      <c r="K287" s="226"/>
      <c r="L287" s="228"/>
      <c r="M287" s="229"/>
      <c r="N287" s="230"/>
      <c r="O287" s="230"/>
      <c r="P287" s="231">
        <f t="shared" si="15"/>
        <v>0</v>
      </c>
      <c r="Q287" s="232"/>
      <c r="R287" s="224"/>
      <c r="S287" s="233"/>
      <c r="T287" s="234"/>
      <c r="U287" s="230"/>
      <c r="V287" s="232"/>
      <c r="W287" s="234"/>
      <c r="X287" s="232"/>
      <c r="Y287" s="230"/>
      <c r="Z287" s="230"/>
      <c r="AA287" s="235">
        <f t="shared" si="14"/>
        <v>0</v>
      </c>
      <c r="AB287" s="229"/>
      <c r="AC287" s="236"/>
      <c r="AD287" s="237">
        <v>0</v>
      </c>
      <c r="AE287" s="238">
        <v>0</v>
      </c>
      <c r="AF287" s="220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</row>
    <row r="288" spans="1:183" s="5" customFormat="1" ht="60" customHeight="1" x14ac:dyDescent="0.25">
      <c r="A288" s="221">
        <f t="shared" si="16"/>
        <v>283</v>
      </c>
      <c r="B288" s="151"/>
      <c r="C288" s="222"/>
      <c r="D288" s="222"/>
      <c r="E288" s="223"/>
      <c r="F288" s="224"/>
      <c r="G288" s="223"/>
      <c r="H288" s="225"/>
      <c r="I288" s="226"/>
      <c r="J288" s="227"/>
      <c r="K288" s="226"/>
      <c r="L288" s="228"/>
      <c r="M288" s="229"/>
      <c r="N288" s="230"/>
      <c r="O288" s="230"/>
      <c r="P288" s="231">
        <f t="shared" si="15"/>
        <v>0</v>
      </c>
      <c r="Q288" s="232"/>
      <c r="R288" s="224"/>
      <c r="S288" s="233"/>
      <c r="T288" s="234"/>
      <c r="U288" s="230"/>
      <c r="V288" s="232"/>
      <c r="W288" s="234"/>
      <c r="X288" s="232"/>
      <c r="Y288" s="230"/>
      <c r="Z288" s="230"/>
      <c r="AA288" s="235">
        <f t="shared" si="14"/>
        <v>0</v>
      </c>
      <c r="AB288" s="229"/>
      <c r="AC288" s="236"/>
      <c r="AD288" s="237">
        <v>0</v>
      </c>
      <c r="AE288" s="238">
        <v>0</v>
      </c>
      <c r="AF288" s="220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</row>
    <row r="289" spans="1:183" s="5" customFormat="1" ht="60" customHeight="1" x14ac:dyDescent="0.25">
      <c r="A289" s="221">
        <f t="shared" si="16"/>
        <v>284</v>
      </c>
      <c r="B289" s="151"/>
      <c r="C289" s="222"/>
      <c r="D289" s="222"/>
      <c r="E289" s="223"/>
      <c r="F289" s="224"/>
      <c r="G289" s="223"/>
      <c r="H289" s="225"/>
      <c r="I289" s="226"/>
      <c r="J289" s="227"/>
      <c r="K289" s="226"/>
      <c r="L289" s="228"/>
      <c r="M289" s="229"/>
      <c r="N289" s="230"/>
      <c r="O289" s="230"/>
      <c r="P289" s="231">
        <f t="shared" si="15"/>
        <v>0</v>
      </c>
      <c r="Q289" s="232"/>
      <c r="R289" s="224"/>
      <c r="S289" s="233"/>
      <c r="T289" s="234"/>
      <c r="U289" s="230"/>
      <c r="V289" s="232"/>
      <c r="W289" s="234"/>
      <c r="X289" s="232"/>
      <c r="Y289" s="230"/>
      <c r="Z289" s="230"/>
      <c r="AA289" s="235">
        <f t="shared" si="14"/>
        <v>0</v>
      </c>
      <c r="AB289" s="229"/>
      <c r="AC289" s="236"/>
      <c r="AD289" s="237">
        <v>0</v>
      </c>
      <c r="AE289" s="238">
        <v>0</v>
      </c>
      <c r="AF289" s="220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</row>
    <row r="290" spans="1:183" s="5" customFormat="1" ht="60" customHeight="1" x14ac:dyDescent="0.25">
      <c r="A290" s="221">
        <f t="shared" si="16"/>
        <v>285</v>
      </c>
      <c r="B290" s="151"/>
      <c r="C290" s="222"/>
      <c r="D290" s="222"/>
      <c r="E290" s="223"/>
      <c r="F290" s="224"/>
      <c r="G290" s="223"/>
      <c r="H290" s="225"/>
      <c r="I290" s="226"/>
      <c r="J290" s="227"/>
      <c r="K290" s="226"/>
      <c r="L290" s="228"/>
      <c r="M290" s="229"/>
      <c r="N290" s="230"/>
      <c r="O290" s="230"/>
      <c r="P290" s="231">
        <f t="shared" si="15"/>
        <v>0</v>
      </c>
      <c r="Q290" s="232"/>
      <c r="R290" s="224"/>
      <c r="S290" s="233"/>
      <c r="T290" s="234"/>
      <c r="U290" s="230"/>
      <c r="V290" s="232"/>
      <c r="W290" s="234"/>
      <c r="X290" s="232"/>
      <c r="Y290" s="230"/>
      <c r="Z290" s="230"/>
      <c r="AA290" s="235">
        <f t="shared" si="14"/>
        <v>0</v>
      </c>
      <c r="AB290" s="229"/>
      <c r="AC290" s="236"/>
      <c r="AD290" s="237">
        <v>0</v>
      </c>
      <c r="AE290" s="238">
        <v>0</v>
      </c>
      <c r="AF290" s="220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</row>
    <row r="291" spans="1:183" s="5" customFormat="1" ht="60" customHeight="1" x14ac:dyDescent="0.25">
      <c r="A291" s="221">
        <f t="shared" si="16"/>
        <v>286</v>
      </c>
      <c r="B291" s="151"/>
      <c r="C291" s="222"/>
      <c r="D291" s="222"/>
      <c r="E291" s="223"/>
      <c r="F291" s="224"/>
      <c r="G291" s="223"/>
      <c r="H291" s="225"/>
      <c r="I291" s="226"/>
      <c r="J291" s="227"/>
      <c r="K291" s="226"/>
      <c r="L291" s="228"/>
      <c r="M291" s="229"/>
      <c r="N291" s="230"/>
      <c r="O291" s="230"/>
      <c r="P291" s="231">
        <f t="shared" si="15"/>
        <v>0</v>
      </c>
      <c r="Q291" s="232"/>
      <c r="R291" s="224"/>
      <c r="S291" s="233"/>
      <c r="T291" s="234"/>
      <c r="U291" s="230"/>
      <c r="V291" s="232"/>
      <c r="W291" s="234"/>
      <c r="X291" s="232"/>
      <c r="Y291" s="230"/>
      <c r="Z291" s="230"/>
      <c r="AA291" s="235">
        <f t="shared" si="14"/>
        <v>0</v>
      </c>
      <c r="AB291" s="229"/>
      <c r="AC291" s="236"/>
      <c r="AD291" s="237">
        <v>0</v>
      </c>
      <c r="AE291" s="238">
        <v>0</v>
      </c>
      <c r="AF291" s="220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</row>
    <row r="292" spans="1:183" s="5" customFormat="1" ht="60" customHeight="1" x14ac:dyDescent="0.25">
      <c r="A292" s="221">
        <f t="shared" si="16"/>
        <v>287</v>
      </c>
      <c r="B292" s="151"/>
      <c r="C292" s="222"/>
      <c r="D292" s="222"/>
      <c r="E292" s="223"/>
      <c r="F292" s="224"/>
      <c r="G292" s="223"/>
      <c r="H292" s="225"/>
      <c r="I292" s="226"/>
      <c r="J292" s="227"/>
      <c r="K292" s="226"/>
      <c r="L292" s="228"/>
      <c r="M292" s="229"/>
      <c r="N292" s="230"/>
      <c r="O292" s="230"/>
      <c r="P292" s="231">
        <f t="shared" si="15"/>
        <v>0</v>
      </c>
      <c r="Q292" s="232"/>
      <c r="R292" s="224"/>
      <c r="S292" s="233"/>
      <c r="T292" s="234"/>
      <c r="U292" s="230"/>
      <c r="V292" s="232"/>
      <c r="W292" s="234"/>
      <c r="X292" s="232"/>
      <c r="Y292" s="230"/>
      <c r="Z292" s="230"/>
      <c r="AA292" s="235">
        <f t="shared" si="14"/>
        <v>0</v>
      </c>
      <c r="AB292" s="229"/>
      <c r="AC292" s="236"/>
      <c r="AD292" s="237">
        <v>0</v>
      </c>
      <c r="AE292" s="238">
        <v>0</v>
      </c>
      <c r="AF292" s="220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</row>
    <row r="293" spans="1:183" s="5" customFormat="1" ht="60" customHeight="1" x14ac:dyDescent="0.25">
      <c r="A293" s="221">
        <f t="shared" si="16"/>
        <v>288</v>
      </c>
      <c r="B293" s="151"/>
      <c r="C293" s="222"/>
      <c r="D293" s="222"/>
      <c r="E293" s="223"/>
      <c r="F293" s="224"/>
      <c r="G293" s="223"/>
      <c r="H293" s="225"/>
      <c r="I293" s="226"/>
      <c r="J293" s="227"/>
      <c r="K293" s="226"/>
      <c r="L293" s="228"/>
      <c r="M293" s="229"/>
      <c r="N293" s="230"/>
      <c r="O293" s="230"/>
      <c r="P293" s="231">
        <f t="shared" si="15"/>
        <v>0</v>
      </c>
      <c r="Q293" s="232"/>
      <c r="R293" s="224"/>
      <c r="S293" s="233"/>
      <c r="T293" s="234"/>
      <c r="U293" s="230"/>
      <c r="V293" s="232"/>
      <c r="W293" s="234"/>
      <c r="X293" s="232"/>
      <c r="Y293" s="230"/>
      <c r="Z293" s="230"/>
      <c r="AA293" s="235">
        <f t="shared" si="14"/>
        <v>0</v>
      </c>
      <c r="AB293" s="229"/>
      <c r="AC293" s="236"/>
      <c r="AD293" s="237">
        <v>0</v>
      </c>
      <c r="AE293" s="238">
        <v>0</v>
      </c>
      <c r="AF293" s="220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</row>
    <row r="294" spans="1:183" s="5" customFormat="1" ht="60" customHeight="1" x14ac:dyDescent="0.25">
      <c r="A294" s="221">
        <f t="shared" si="16"/>
        <v>289</v>
      </c>
      <c r="B294" s="151"/>
      <c r="C294" s="222"/>
      <c r="D294" s="222"/>
      <c r="E294" s="223"/>
      <c r="F294" s="224"/>
      <c r="G294" s="223"/>
      <c r="H294" s="225"/>
      <c r="I294" s="226"/>
      <c r="J294" s="227"/>
      <c r="K294" s="226"/>
      <c r="L294" s="228"/>
      <c r="M294" s="229"/>
      <c r="N294" s="230"/>
      <c r="O294" s="230"/>
      <c r="P294" s="231">
        <f t="shared" si="15"/>
        <v>0</v>
      </c>
      <c r="Q294" s="232"/>
      <c r="R294" s="224"/>
      <c r="S294" s="233"/>
      <c r="T294" s="234"/>
      <c r="U294" s="230"/>
      <c r="V294" s="232"/>
      <c r="W294" s="234"/>
      <c r="X294" s="232"/>
      <c r="Y294" s="230"/>
      <c r="Z294" s="230"/>
      <c r="AA294" s="235">
        <f t="shared" si="14"/>
        <v>0</v>
      </c>
      <c r="AB294" s="229"/>
      <c r="AC294" s="236"/>
      <c r="AD294" s="237">
        <v>0</v>
      </c>
      <c r="AE294" s="238">
        <v>0</v>
      </c>
      <c r="AF294" s="220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</row>
    <row r="295" spans="1:183" s="5" customFormat="1" ht="60" customHeight="1" x14ac:dyDescent="0.25">
      <c r="A295" s="221">
        <f t="shared" si="16"/>
        <v>290</v>
      </c>
      <c r="B295" s="151"/>
      <c r="C295" s="222"/>
      <c r="D295" s="222"/>
      <c r="E295" s="223"/>
      <c r="F295" s="224"/>
      <c r="G295" s="223"/>
      <c r="H295" s="225"/>
      <c r="I295" s="226"/>
      <c r="J295" s="227"/>
      <c r="K295" s="226"/>
      <c r="L295" s="228"/>
      <c r="M295" s="229"/>
      <c r="N295" s="230"/>
      <c r="O295" s="230"/>
      <c r="P295" s="231">
        <f t="shared" si="15"/>
        <v>0</v>
      </c>
      <c r="Q295" s="232"/>
      <c r="R295" s="224"/>
      <c r="S295" s="233"/>
      <c r="T295" s="234"/>
      <c r="U295" s="230"/>
      <c r="V295" s="232"/>
      <c r="W295" s="234"/>
      <c r="X295" s="232"/>
      <c r="Y295" s="230"/>
      <c r="Z295" s="230"/>
      <c r="AA295" s="235">
        <f t="shared" si="14"/>
        <v>0</v>
      </c>
      <c r="AB295" s="229"/>
      <c r="AC295" s="236"/>
      <c r="AD295" s="237">
        <v>0</v>
      </c>
      <c r="AE295" s="238">
        <v>0</v>
      </c>
      <c r="AF295" s="220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</row>
    <row r="296" spans="1:183" s="5" customFormat="1" ht="60" customHeight="1" x14ac:dyDescent="0.25">
      <c r="A296" s="221">
        <f t="shared" si="16"/>
        <v>291</v>
      </c>
      <c r="B296" s="151"/>
      <c r="C296" s="222"/>
      <c r="D296" s="222"/>
      <c r="E296" s="223"/>
      <c r="F296" s="224"/>
      <c r="G296" s="223"/>
      <c r="H296" s="225"/>
      <c r="I296" s="226"/>
      <c r="J296" s="227"/>
      <c r="K296" s="226"/>
      <c r="L296" s="228"/>
      <c r="M296" s="229"/>
      <c r="N296" s="230"/>
      <c r="O296" s="230"/>
      <c r="P296" s="231">
        <f t="shared" si="15"/>
        <v>0</v>
      </c>
      <c r="Q296" s="232"/>
      <c r="R296" s="224"/>
      <c r="S296" s="233"/>
      <c r="T296" s="234"/>
      <c r="U296" s="230"/>
      <c r="V296" s="232"/>
      <c r="W296" s="234"/>
      <c r="X296" s="232"/>
      <c r="Y296" s="230"/>
      <c r="Z296" s="230"/>
      <c r="AA296" s="235">
        <f t="shared" si="14"/>
        <v>0</v>
      </c>
      <c r="AB296" s="229"/>
      <c r="AC296" s="236"/>
      <c r="AD296" s="237">
        <v>0</v>
      </c>
      <c r="AE296" s="238">
        <v>0</v>
      </c>
      <c r="AF296" s="220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</row>
    <row r="297" spans="1:183" s="5" customFormat="1" ht="60" customHeight="1" x14ac:dyDescent="0.25">
      <c r="A297" s="221">
        <f t="shared" si="16"/>
        <v>292</v>
      </c>
      <c r="B297" s="151"/>
      <c r="C297" s="222"/>
      <c r="D297" s="222"/>
      <c r="E297" s="223"/>
      <c r="F297" s="224"/>
      <c r="G297" s="223"/>
      <c r="H297" s="225"/>
      <c r="I297" s="226"/>
      <c r="J297" s="227"/>
      <c r="K297" s="226"/>
      <c r="L297" s="228"/>
      <c r="M297" s="229"/>
      <c r="N297" s="230"/>
      <c r="O297" s="230"/>
      <c r="P297" s="231">
        <f t="shared" si="15"/>
        <v>0</v>
      </c>
      <c r="Q297" s="232"/>
      <c r="R297" s="224"/>
      <c r="S297" s="233"/>
      <c r="T297" s="234"/>
      <c r="U297" s="230"/>
      <c r="V297" s="232"/>
      <c r="W297" s="234"/>
      <c r="X297" s="232"/>
      <c r="Y297" s="230"/>
      <c r="Z297" s="230"/>
      <c r="AA297" s="235">
        <f t="shared" si="14"/>
        <v>0</v>
      </c>
      <c r="AB297" s="229"/>
      <c r="AC297" s="236"/>
      <c r="AD297" s="237">
        <v>0</v>
      </c>
      <c r="AE297" s="238">
        <v>0</v>
      </c>
      <c r="AF297" s="220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</row>
    <row r="298" spans="1:183" s="5" customFormat="1" ht="60" customHeight="1" x14ac:dyDescent="0.25">
      <c r="A298" s="221">
        <f t="shared" si="16"/>
        <v>293</v>
      </c>
      <c r="B298" s="151"/>
      <c r="C298" s="222"/>
      <c r="D298" s="222"/>
      <c r="E298" s="223"/>
      <c r="F298" s="224"/>
      <c r="G298" s="223"/>
      <c r="H298" s="225"/>
      <c r="I298" s="226"/>
      <c r="J298" s="227"/>
      <c r="K298" s="226"/>
      <c r="L298" s="228"/>
      <c r="M298" s="229"/>
      <c r="N298" s="230"/>
      <c r="O298" s="230"/>
      <c r="P298" s="231">
        <f t="shared" si="15"/>
        <v>0</v>
      </c>
      <c r="Q298" s="232"/>
      <c r="R298" s="224"/>
      <c r="S298" s="233"/>
      <c r="T298" s="234"/>
      <c r="U298" s="230"/>
      <c r="V298" s="232"/>
      <c r="W298" s="234"/>
      <c r="X298" s="232"/>
      <c r="Y298" s="230"/>
      <c r="Z298" s="230"/>
      <c r="AA298" s="235">
        <f t="shared" si="14"/>
        <v>0</v>
      </c>
      <c r="AB298" s="229"/>
      <c r="AC298" s="236"/>
      <c r="AD298" s="237">
        <v>0</v>
      </c>
      <c r="AE298" s="238">
        <v>0</v>
      </c>
      <c r="AF298" s="220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</row>
    <row r="299" spans="1:183" s="5" customFormat="1" ht="60" customHeight="1" x14ac:dyDescent="0.25">
      <c r="A299" s="221">
        <f t="shared" si="16"/>
        <v>294</v>
      </c>
      <c r="B299" s="151"/>
      <c r="C299" s="222"/>
      <c r="D299" s="222"/>
      <c r="E299" s="223"/>
      <c r="F299" s="224"/>
      <c r="G299" s="223"/>
      <c r="H299" s="225"/>
      <c r="I299" s="226"/>
      <c r="J299" s="227"/>
      <c r="K299" s="226"/>
      <c r="L299" s="228"/>
      <c r="M299" s="229"/>
      <c r="N299" s="230"/>
      <c r="O299" s="230"/>
      <c r="P299" s="231">
        <f t="shared" si="15"/>
        <v>0</v>
      </c>
      <c r="Q299" s="232"/>
      <c r="R299" s="224"/>
      <c r="S299" s="233"/>
      <c r="T299" s="234"/>
      <c r="U299" s="230"/>
      <c r="V299" s="232"/>
      <c r="W299" s="234"/>
      <c r="X299" s="232"/>
      <c r="Y299" s="230"/>
      <c r="Z299" s="230"/>
      <c r="AA299" s="235">
        <f t="shared" si="14"/>
        <v>0</v>
      </c>
      <c r="AB299" s="229"/>
      <c r="AC299" s="236"/>
      <c r="AD299" s="237">
        <v>0</v>
      </c>
      <c r="AE299" s="238">
        <v>0</v>
      </c>
      <c r="AF299" s="220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</row>
    <row r="300" spans="1:183" s="5" customFormat="1" ht="60" customHeight="1" x14ac:dyDescent="0.25">
      <c r="A300" s="221">
        <f t="shared" si="16"/>
        <v>295</v>
      </c>
      <c r="B300" s="151"/>
      <c r="C300" s="222"/>
      <c r="D300" s="222"/>
      <c r="E300" s="223"/>
      <c r="F300" s="224"/>
      <c r="G300" s="223"/>
      <c r="H300" s="225"/>
      <c r="I300" s="226"/>
      <c r="J300" s="227"/>
      <c r="K300" s="226"/>
      <c r="L300" s="228"/>
      <c r="M300" s="229"/>
      <c r="N300" s="230"/>
      <c r="O300" s="230"/>
      <c r="P300" s="231">
        <f t="shared" si="15"/>
        <v>0</v>
      </c>
      <c r="Q300" s="232"/>
      <c r="R300" s="224"/>
      <c r="S300" s="233"/>
      <c r="T300" s="234"/>
      <c r="U300" s="230"/>
      <c r="V300" s="232"/>
      <c r="W300" s="234"/>
      <c r="X300" s="232"/>
      <c r="Y300" s="230"/>
      <c r="Z300" s="230"/>
      <c r="AA300" s="235">
        <f t="shared" si="14"/>
        <v>0</v>
      </c>
      <c r="AB300" s="229"/>
      <c r="AC300" s="236"/>
      <c r="AD300" s="237">
        <v>0</v>
      </c>
      <c r="AE300" s="238">
        <v>0</v>
      </c>
      <c r="AF300" s="220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</row>
    <row r="301" spans="1:183" s="5" customFormat="1" ht="60" customHeight="1" x14ac:dyDescent="0.25">
      <c r="A301" s="221">
        <f t="shared" si="16"/>
        <v>296</v>
      </c>
      <c r="B301" s="151"/>
      <c r="C301" s="222"/>
      <c r="D301" s="222"/>
      <c r="E301" s="223"/>
      <c r="F301" s="224"/>
      <c r="G301" s="223"/>
      <c r="H301" s="225"/>
      <c r="I301" s="226"/>
      <c r="J301" s="227"/>
      <c r="K301" s="226"/>
      <c r="L301" s="228"/>
      <c r="M301" s="229"/>
      <c r="N301" s="230"/>
      <c r="O301" s="230"/>
      <c r="P301" s="231">
        <f t="shared" si="15"/>
        <v>0</v>
      </c>
      <c r="Q301" s="232"/>
      <c r="R301" s="224"/>
      <c r="S301" s="233"/>
      <c r="T301" s="234"/>
      <c r="U301" s="230"/>
      <c r="V301" s="232"/>
      <c r="W301" s="234"/>
      <c r="X301" s="232"/>
      <c r="Y301" s="230"/>
      <c r="Z301" s="230"/>
      <c r="AA301" s="235">
        <f t="shared" si="14"/>
        <v>0</v>
      </c>
      <c r="AB301" s="229"/>
      <c r="AC301" s="236"/>
      <c r="AD301" s="237">
        <v>0</v>
      </c>
      <c r="AE301" s="238">
        <v>0</v>
      </c>
      <c r="AF301" s="220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</row>
    <row r="302" spans="1:183" s="5" customFormat="1" ht="60" customHeight="1" x14ac:dyDescent="0.25">
      <c r="A302" s="221">
        <f t="shared" si="16"/>
        <v>297</v>
      </c>
      <c r="B302" s="151"/>
      <c r="C302" s="222"/>
      <c r="D302" s="222"/>
      <c r="E302" s="223"/>
      <c r="F302" s="224"/>
      <c r="G302" s="223"/>
      <c r="H302" s="225"/>
      <c r="I302" s="226"/>
      <c r="J302" s="227"/>
      <c r="K302" s="226"/>
      <c r="L302" s="228"/>
      <c r="M302" s="229"/>
      <c r="N302" s="230"/>
      <c r="O302" s="230"/>
      <c r="P302" s="231">
        <f t="shared" si="15"/>
        <v>0</v>
      </c>
      <c r="Q302" s="232"/>
      <c r="R302" s="224"/>
      <c r="S302" s="233"/>
      <c r="T302" s="234"/>
      <c r="U302" s="230"/>
      <c r="V302" s="232"/>
      <c r="W302" s="234"/>
      <c r="X302" s="232"/>
      <c r="Y302" s="230"/>
      <c r="Z302" s="230"/>
      <c r="AA302" s="235">
        <f t="shared" si="14"/>
        <v>0</v>
      </c>
      <c r="AB302" s="229"/>
      <c r="AC302" s="236"/>
      <c r="AD302" s="237">
        <v>0</v>
      </c>
      <c r="AE302" s="238">
        <v>0</v>
      </c>
      <c r="AF302" s="220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</row>
    <row r="303" spans="1:183" s="5" customFormat="1" ht="60" customHeight="1" x14ac:dyDescent="0.25">
      <c r="A303" s="221">
        <f t="shared" si="16"/>
        <v>298</v>
      </c>
      <c r="B303" s="151"/>
      <c r="C303" s="222"/>
      <c r="D303" s="222"/>
      <c r="E303" s="223"/>
      <c r="F303" s="224"/>
      <c r="G303" s="223"/>
      <c r="H303" s="225"/>
      <c r="I303" s="226"/>
      <c r="J303" s="227"/>
      <c r="K303" s="226"/>
      <c r="L303" s="228"/>
      <c r="M303" s="229"/>
      <c r="N303" s="230"/>
      <c r="O303" s="230"/>
      <c r="P303" s="231">
        <f t="shared" si="15"/>
        <v>0</v>
      </c>
      <c r="Q303" s="232"/>
      <c r="R303" s="224"/>
      <c r="S303" s="233"/>
      <c r="T303" s="234"/>
      <c r="U303" s="230"/>
      <c r="V303" s="232"/>
      <c r="W303" s="234"/>
      <c r="X303" s="232"/>
      <c r="Y303" s="230"/>
      <c r="Z303" s="230"/>
      <c r="AA303" s="235">
        <f t="shared" si="14"/>
        <v>0</v>
      </c>
      <c r="AB303" s="229"/>
      <c r="AC303" s="236"/>
      <c r="AD303" s="237">
        <v>0</v>
      </c>
      <c r="AE303" s="238">
        <v>0</v>
      </c>
      <c r="AF303" s="220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</row>
    <row r="304" spans="1:183" s="5" customFormat="1" ht="60" customHeight="1" x14ac:dyDescent="0.25">
      <c r="A304" s="221">
        <f t="shared" si="16"/>
        <v>299</v>
      </c>
      <c r="B304" s="151"/>
      <c r="C304" s="222"/>
      <c r="D304" s="222"/>
      <c r="E304" s="223"/>
      <c r="F304" s="224"/>
      <c r="G304" s="223"/>
      <c r="H304" s="225"/>
      <c r="I304" s="226"/>
      <c r="J304" s="227"/>
      <c r="K304" s="226"/>
      <c r="L304" s="228"/>
      <c r="M304" s="229"/>
      <c r="N304" s="230"/>
      <c r="O304" s="230"/>
      <c r="P304" s="231">
        <f t="shared" si="15"/>
        <v>0</v>
      </c>
      <c r="Q304" s="232"/>
      <c r="R304" s="224"/>
      <c r="S304" s="233"/>
      <c r="T304" s="234"/>
      <c r="U304" s="230"/>
      <c r="V304" s="232"/>
      <c r="W304" s="234"/>
      <c r="X304" s="232"/>
      <c r="Y304" s="230"/>
      <c r="Z304" s="230"/>
      <c r="AA304" s="235">
        <f t="shared" si="14"/>
        <v>0</v>
      </c>
      <c r="AB304" s="229"/>
      <c r="AC304" s="236"/>
      <c r="AD304" s="237">
        <v>0</v>
      </c>
      <c r="AE304" s="238">
        <v>0</v>
      </c>
      <c r="AF304" s="220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</row>
    <row r="305" spans="1:183" s="5" customFormat="1" ht="60" customHeight="1" x14ac:dyDescent="0.25">
      <c r="A305" s="221">
        <f t="shared" si="16"/>
        <v>300</v>
      </c>
      <c r="B305" s="151"/>
      <c r="C305" s="222"/>
      <c r="D305" s="222"/>
      <c r="E305" s="223"/>
      <c r="F305" s="224"/>
      <c r="G305" s="223"/>
      <c r="H305" s="225"/>
      <c r="I305" s="226"/>
      <c r="J305" s="227"/>
      <c r="K305" s="226"/>
      <c r="L305" s="228"/>
      <c r="M305" s="229"/>
      <c r="N305" s="230"/>
      <c r="O305" s="230"/>
      <c r="P305" s="231">
        <f t="shared" si="15"/>
        <v>0</v>
      </c>
      <c r="Q305" s="232"/>
      <c r="R305" s="224"/>
      <c r="S305" s="233"/>
      <c r="T305" s="234"/>
      <c r="U305" s="230"/>
      <c r="V305" s="232"/>
      <c r="W305" s="234"/>
      <c r="X305" s="232"/>
      <c r="Y305" s="230"/>
      <c r="Z305" s="230"/>
      <c r="AA305" s="235">
        <f t="shared" si="14"/>
        <v>0</v>
      </c>
      <c r="AB305" s="229"/>
      <c r="AC305" s="236"/>
      <c r="AD305" s="237">
        <v>0</v>
      </c>
      <c r="AE305" s="238">
        <v>0</v>
      </c>
      <c r="AF305" s="220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</row>
    <row r="306" spans="1:183" s="5" customFormat="1" ht="60" customHeight="1" x14ac:dyDescent="0.25">
      <c r="A306" s="221">
        <f t="shared" si="16"/>
        <v>301</v>
      </c>
      <c r="B306" s="151"/>
      <c r="C306" s="222"/>
      <c r="D306" s="222"/>
      <c r="E306" s="223"/>
      <c r="F306" s="224"/>
      <c r="G306" s="223"/>
      <c r="H306" s="225"/>
      <c r="I306" s="226"/>
      <c r="J306" s="227"/>
      <c r="K306" s="226"/>
      <c r="L306" s="228"/>
      <c r="M306" s="229"/>
      <c r="N306" s="230"/>
      <c r="O306" s="230"/>
      <c r="P306" s="231">
        <f t="shared" si="15"/>
        <v>0</v>
      </c>
      <c r="Q306" s="232"/>
      <c r="R306" s="224"/>
      <c r="S306" s="233"/>
      <c r="T306" s="234"/>
      <c r="U306" s="230"/>
      <c r="V306" s="232"/>
      <c r="W306" s="234"/>
      <c r="X306" s="232"/>
      <c r="Y306" s="230"/>
      <c r="Z306" s="230"/>
      <c r="AA306" s="235">
        <f t="shared" si="14"/>
        <v>0</v>
      </c>
      <c r="AB306" s="229"/>
      <c r="AC306" s="236"/>
      <c r="AD306" s="237">
        <v>0</v>
      </c>
      <c r="AE306" s="238">
        <v>0</v>
      </c>
      <c r="AF306" s="220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</row>
    <row r="307" spans="1:183" s="5" customFormat="1" ht="60" customHeight="1" x14ac:dyDescent="0.25">
      <c r="A307" s="221">
        <f t="shared" si="16"/>
        <v>302</v>
      </c>
      <c r="B307" s="151"/>
      <c r="C307" s="222"/>
      <c r="D307" s="222"/>
      <c r="E307" s="223"/>
      <c r="F307" s="224"/>
      <c r="G307" s="223"/>
      <c r="H307" s="225"/>
      <c r="I307" s="226"/>
      <c r="J307" s="227"/>
      <c r="K307" s="226"/>
      <c r="L307" s="228"/>
      <c r="M307" s="229"/>
      <c r="N307" s="230"/>
      <c r="O307" s="230"/>
      <c r="P307" s="231">
        <f t="shared" si="15"/>
        <v>0</v>
      </c>
      <c r="Q307" s="232"/>
      <c r="R307" s="224"/>
      <c r="S307" s="233"/>
      <c r="T307" s="234"/>
      <c r="U307" s="230"/>
      <c r="V307" s="232"/>
      <c r="W307" s="234"/>
      <c r="X307" s="232"/>
      <c r="Y307" s="230"/>
      <c r="Z307" s="230"/>
      <c r="AA307" s="235">
        <f t="shared" si="14"/>
        <v>0</v>
      </c>
      <c r="AB307" s="229"/>
      <c r="AC307" s="236"/>
      <c r="AD307" s="237">
        <v>0</v>
      </c>
      <c r="AE307" s="238">
        <v>0</v>
      </c>
      <c r="AF307" s="220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</row>
    <row r="308" spans="1:183" s="5" customFormat="1" ht="60" customHeight="1" x14ac:dyDescent="0.25">
      <c r="A308" s="221">
        <f t="shared" si="16"/>
        <v>303</v>
      </c>
      <c r="B308" s="151"/>
      <c r="C308" s="222"/>
      <c r="D308" s="222"/>
      <c r="E308" s="223"/>
      <c r="F308" s="224"/>
      <c r="G308" s="223"/>
      <c r="H308" s="225"/>
      <c r="I308" s="226"/>
      <c r="J308" s="227"/>
      <c r="K308" s="226"/>
      <c r="L308" s="228"/>
      <c r="M308" s="229"/>
      <c r="N308" s="230"/>
      <c r="O308" s="230"/>
      <c r="P308" s="231">
        <f t="shared" si="15"/>
        <v>0</v>
      </c>
      <c r="Q308" s="232"/>
      <c r="R308" s="224"/>
      <c r="S308" s="233"/>
      <c r="T308" s="234"/>
      <c r="U308" s="230"/>
      <c r="V308" s="232"/>
      <c r="W308" s="234"/>
      <c r="X308" s="232"/>
      <c r="Y308" s="230"/>
      <c r="Z308" s="230"/>
      <c r="AA308" s="235">
        <f t="shared" si="14"/>
        <v>0</v>
      </c>
      <c r="AB308" s="229"/>
      <c r="AC308" s="236"/>
      <c r="AD308" s="237">
        <v>0</v>
      </c>
      <c r="AE308" s="238">
        <v>0</v>
      </c>
      <c r="AF308" s="220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</row>
    <row r="309" spans="1:183" s="5" customFormat="1" ht="60" customHeight="1" x14ac:dyDescent="0.25">
      <c r="A309" s="221">
        <f t="shared" si="16"/>
        <v>304</v>
      </c>
      <c r="B309" s="151"/>
      <c r="C309" s="222"/>
      <c r="D309" s="222"/>
      <c r="E309" s="223"/>
      <c r="F309" s="224"/>
      <c r="G309" s="223"/>
      <c r="H309" s="225"/>
      <c r="I309" s="226"/>
      <c r="J309" s="227"/>
      <c r="K309" s="226"/>
      <c r="L309" s="228"/>
      <c r="M309" s="229"/>
      <c r="N309" s="230"/>
      <c r="O309" s="230"/>
      <c r="P309" s="231">
        <f t="shared" si="15"/>
        <v>0</v>
      </c>
      <c r="Q309" s="232"/>
      <c r="R309" s="224"/>
      <c r="S309" s="233"/>
      <c r="T309" s="234"/>
      <c r="U309" s="230"/>
      <c r="V309" s="232"/>
      <c r="W309" s="234"/>
      <c r="X309" s="232"/>
      <c r="Y309" s="230"/>
      <c r="Z309" s="230"/>
      <c r="AA309" s="235">
        <f t="shared" si="14"/>
        <v>0</v>
      </c>
      <c r="AB309" s="229"/>
      <c r="AC309" s="236"/>
      <c r="AD309" s="237">
        <v>0</v>
      </c>
      <c r="AE309" s="238">
        <v>0</v>
      </c>
      <c r="AF309" s="220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</row>
    <row r="310" spans="1:183" s="5" customFormat="1" ht="60" customHeight="1" x14ac:dyDescent="0.25">
      <c r="A310" s="221">
        <f t="shared" si="16"/>
        <v>305</v>
      </c>
      <c r="B310" s="151"/>
      <c r="C310" s="222"/>
      <c r="D310" s="222"/>
      <c r="E310" s="223"/>
      <c r="F310" s="224"/>
      <c r="G310" s="223"/>
      <c r="H310" s="225"/>
      <c r="I310" s="226"/>
      <c r="J310" s="227"/>
      <c r="K310" s="226"/>
      <c r="L310" s="228"/>
      <c r="M310" s="229"/>
      <c r="N310" s="230"/>
      <c r="O310" s="230"/>
      <c r="P310" s="231">
        <f t="shared" si="15"/>
        <v>0</v>
      </c>
      <c r="Q310" s="232"/>
      <c r="R310" s="224"/>
      <c r="S310" s="233"/>
      <c r="T310" s="234"/>
      <c r="U310" s="230"/>
      <c r="V310" s="232"/>
      <c r="W310" s="234"/>
      <c r="X310" s="232"/>
      <c r="Y310" s="230"/>
      <c r="Z310" s="230"/>
      <c r="AA310" s="235">
        <f t="shared" si="14"/>
        <v>0</v>
      </c>
      <c r="AB310" s="229"/>
      <c r="AC310" s="236"/>
      <c r="AD310" s="237">
        <v>0</v>
      </c>
      <c r="AE310" s="238">
        <v>0</v>
      </c>
      <c r="AF310" s="220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</row>
    <row r="311" spans="1:183" s="5" customFormat="1" ht="60" customHeight="1" x14ac:dyDescent="0.25">
      <c r="A311" s="221">
        <f t="shared" si="16"/>
        <v>306</v>
      </c>
      <c r="B311" s="151"/>
      <c r="C311" s="222"/>
      <c r="D311" s="222"/>
      <c r="E311" s="223"/>
      <c r="F311" s="224"/>
      <c r="G311" s="223"/>
      <c r="H311" s="225"/>
      <c r="I311" s="226"/>
      <c r="J311" s="227"/>
      <c r="K311" s="226"/>
      <c r="L311" s="228"/>
      <c r="M311" s="229"/>
      <c r="N311" s="230"/>
      <c r="O311" s="230"/>
      <c r="P311" s="231">
        <f t="shared" si="15"/>
        <v>0</v>
      </c>
      <c r="Q311" s="232"/>
      <c r="R311" s="224"/>
      <c r="S311" s="233"/>
      <c r="T311" s="234"/>
      <c r="U311" s="230"/>
      <c r="V311" s="232"/>
      <c r="W311" s="234"/>
      <c r="X311" s="232"/>
      <c r="Y311" s="230"/>
      <c r="Z311" s="230"/>
      <c r="AA311" s="235">
        <f t="shared" si="14"/>
        <v>0</v>
      </c>
      <c r="AB311" s="229"/>
      <c r="AC311" s="236"/>
      <c r="AD311" s="237">
        <v>0</v>
      </c>
      <c r="AE311" s="238">
        <v>0</v>
      </c>
      <c r="AF311" s="220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</row>
    <row r="312" spans="1:183" s="5" customFormat="1" ht="60" customHeight="1" x14ac:dyDescent="0.25">
      <c r="A312" s="221">
        <f t="shared" si="16"/>
        <v>307</v>
      </c>
      <c r="B312" s="151"/>
      <c r="C312" s="222"/>
      <c r="D312" s="222"/>
      <c r="E312" s="223"/>
      <c r="F312" s="224"/>
      <c r="G312" s="223"/>
      <c r="H312" s="225"/>
      <c r="I312" s="226"/>
      <c r="J312" s="227"/>
      <c r="K312" s="226"/>
      <c r="L312" s="228"/>
      <c r="M312" s="229"/>
      <c r="N312" s="230"/>
      <c r="O312" s="230"/>
      <c r="P312" s="231">
        <f t="shared" si="15"/>
        <v>0</v>
      </c>
      <c r="Q312" s="232"/>
      <c r="R312" s="224"/>
      <c r="S312" s="233"/>
      <c r="T312" s="234"/>
      <c r="U312" s="230"/>
      <c r="V312" s="232"/>
      <c r="W312" s="234"/>
      <c r="X312" s="232"/>
      <c r="Y312" s="230"/>
      <c r="Z312" s="230"/>
      <c r="AA312" s="235">
        <f t="shared" si="14"/>
        <v>0</v>
      </c>
      <c r="AB312" s="229"/>
      <c r="AC312" s="236"/>
      <c r="AD312" s="237">
        <v>0</v>
      </c>
      <c r="AE312" s="238">
        <v>0</v>
      </c>
      <c r="AF312" s="220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</row>
    <row r="313" spans="1:183" s="5" customFormat="1" ht="60" customHeight="1" x14ac:dyDescent="0.25">
      <c r="A313" s="221">
        <f t="shared" si="16"/>
        <v>308</v>
      </c>
      <c r="B313" s="151"/>
      <c r="C313" s="222"/>
      <c r="D313" s="222"/>
      <c r="E313" s="223"/>
      <c r="F313" s="224"/>
      <c r="G313" s="223"/>
      <c r="H313" s="225"/>
      <c r="I313" s="226"/>
      <c r="J313" s="227"/>
      <c r="K313" s="226"/>
      <c r="L313" s="228"/>
      <c r="M313" s="229"/>
      <c r="N313" s="230"/>
      <c r="O313" s="230"/>
      <c r="P313" s="231">
        <f t="shared" si="15"/>
        <v>0</v>
      </c>
      <c r="Q313" s="232"/>
      <c r="R313" s="224"/>
      <c r="S313" s="233"/>
      <c r="T313" s="234"/>
      <c r="U313" s="230"/>
      <c r="V313" s="232"/>
      <c r="W313" s="234"/>
      <c r="X313" s="232"/>
      <c r="Y313" s="230"/>
      <c r="Z313" s="230"/>
      <c r="AA313" s="235">
        <f t="shared" si="14"/>
        <v>0</v>
      </c>
      <c r="AB313" s="229"/>
      <c r="AC313" s="236"/>
      <c r="AD313" s="237">
        <v>0</v>
      </c>
      <c r="AE313" s="238">
        <v>0</v>
      </c>
      <c r="AF313" s="220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</row>
    <row r="314" spans="1:183" s="5" customFormat="1" ht="60" customHeight="1" x14ac:dyDescent="0.25">
      <c r="A314" s="221">
        <f t="shared" si="16"/>
        <v>309</v>
      </c>
      <c r="B314" s="151"/>
      <c r="C314" s="222"/>
      <c r="D314" s="222"/>
      <c r="E314" s="223"/>
      <c r="F314" s="224"/>
      <c r="G314" s="223"/>
      <c r="H314" s="225"/>
      <c r="I314" s="226"/>
      <c r="J314" s="227"/>
      <c r="K314" s="226"/>
      <c r="L314" s="228"/>
      <c r="M314" s="229"/>
      <c r="N314" s="230"/>
      <c r="O314" s="230"/>
      <c r="P314" s="231">
        <f t="shared" si="15"/>
        <v>0</v>
      </c>
      <c r="Q314" s="232"/>
      <c r="R314" s="224"/>
      <c r="S314" s="233"/>
      <c r="T314" s="234"/>
      <c r="U314" s="230"/>
      <c r="V314" s="232"/>
      <c r="W314" s="234"/>
      <c r="X314" s="232"/>
      <c r="Y314" s="230"/>
      <c r="Z314" s="230"/>
      <c r="AA314" s="235">
        <f t="shared" si="14"/>
        <v>0</v>
      </c>
      <c r="AB314" s="229"/>
      <c r="AC314" s="236"/>
      <c r="AD314" s="237">
        <v>0</v>
      </c>
      <c r="AE314" s="238">
        <v>0</v>
      </c>
      <c r="AF314" s="220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</row>
    <row r="315" spans="1:183" s="5" customFormat="1" ht="60" customHeight="1" x14ac:dyDescent="0.25">
      <c r="A315" s="221">
        <f t="shared" si="16"/>
        <v>310</v>
      </c>
      <c r="B315" s="151"/>
      <c r="C315" s="222"/>
      <c r="D315" s="222"/>
      <c r="E315" s="223"/>
      <c r="F315" s="224"/>
      <c r="G315" s="223"/>
      <c r="H315" s="225"/>
      <c r="I315" s="226"/>
      <c r="J315" s="227"/>
      <c r="K315" s="226"/>
      <c r="L315" s="228"/>
      <c r="M315" s="229"/>
      <c r="N315" s="230"/>
      <c r="O315" s="230"/>
      <c r="P315" s="231">
        <f t="shared" si="15"/>
        <v>0</v>
      </c>
      <c r="Q315" s="232"/>
      <c r="R315" s="224"/>
      <c r="S315" s="233"/>
      <c r="T315" s="234"/>
      <c r="U315" s="230"/>
      <c r="V315" s="232"/>
      <c r="W315" s="234"/>
      <c r="X315" s="232"/>
      <c r="Y315" s="230"/>
      <c r="Z315" s="230"/>
      <c r="AA315" s="235">
        <f t="shared" si="14"/>
        <v>0</v>
      </c>
      <c r="AB315" s="229"/>
      <c r="AC315" s="236"/>
      <c r="AD315" s="237">
        <v>0</v>
      </c>
      <c r="AE315" s="238">
        <v>0</v>
      </c>
      <c r="AF315" s="220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</row>
    <row r="316" spans="1:183" s="5" customFormat="1" ht="60" customHeight="1" x14ac:dyDescent="0.25">
      <c r="A316" s="221">
        <f t="shared" si="16"/>
        <v>311</v>
      </c>
      <c r="B316" s="151"/>
      <c r="C316" s="222"/>
      <c r="D316" s="222"/>
      <c r="E316" s="223"/>
      <c r="F316" s="224"/>
      <c r="G316" s="223"/>
      <c r="H316" s="225"/>
      <c r="I316" s="226"/>
      <c r="J316" s="227"/>
      <c r="K316" s="226"/>
      <c r="L316" s="228"/>
      <c r="M316" s="229"/>
      <c r="N316" s="230"/>
      <c r="O316" s="230"/>
      <c r="P316" s="231">
        <f t="shared" si="15"/>
        <v>0</v>
      </c>
      <c r="Q316" s="232"/>
      <c r="R316" s="224"/>
      <c r="S316" s="233"/>
      <c r="T316" s="234"/>
      <c r="U316" s="230"/>
      <c r="V316" s="232"/>
      <c r="W316" s="234"/>
      <c r="X316" s="232"/>
      <c r="Y316" s="230"/>
      <c r="Z316" s="230"/>
      <c r="AA316" s="235">
        <f t="shared" si="14"/>
        <v>0</v>
      </c>
      <c r="AB316" s="229"/>
      <c r="AC316" s="236"/>
      <c r="AD316" s="237">
        <v>0</v>
      </c>
      <c r="AE316" s="238">
        <v>0</v>
      </c>
      <c r="AF316" s="220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</row>
    <row r="317" spans="1:183" s="5" customFormat="1" ht="60" customHeight="1" x14ac:dyDescent="0.25">
      <c r="A317" s="221">
        <f t="shared" si="16"/>
        <v>312</v>
      </c>
      <c r="B317" s="151"/>
      <c r="C317" s="222"/>
      <c r="D317" s="222"/>
      <c r="E317" s="223"/>
      <c r="F317" s="224"/>
      <c r="G317" s="223"/>
      <c r="H317" s="225"/>
      <c r="I317" s="226"/>
      <c r="J317" s="227"/>
      <c r="K317" s="226"/>
      <c r="L317" s="228"/>
      <c r="M317" s="229"/>
      <c r="N317" s="230"/>
      <c r="O317" s="230"/>
      <c r="P317" s="231">
        <f t="shared" si="15"/>
        <v>0</v>
      </c>
      <c r="Q317" s="232"/>
      <c r="R317" s="224"/>
      <c r="S317" s="233"/>
      <c r="T317" s="234"/>
      <c r="U317" s="230"/>
      <c r="V317" s="232"/>
      <c r="W317" s="234"/>
      <c r="X317" s="232"/>
      <c r="Y317" s="230"/>
      <c r="Z317" s="230"/>
      <c r="AA317" s="235">
        <f t="shared" si="14"/>
        <v>0</v>
      </c>
      <c r="AB317" s="229"/>
      <c r="AC317" s="236"/>
      <c r="AD317" s="237">
        <v>0</v>
      </c>
      <c r="AE317" s="238">
        <v>0</v>
      </c>
      <c r="AF317" s="220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</row>
    <row r="318" spans="1:183" s="5" customFormat="1" ht="60" customHeight="1" x14ac:dyDescent="0.25">
      <c r="A318" s="221">
        <f t="shared" si="16"/>
        <v>313</v>
      </c>
      <c r="B318" s="151"/>
      <c r="C318" s="222"/>
      <c r="D318" s="222"/>
      <c r="E318" s="223"/>
      <c r="F318" s="224"/>
      <c r="G318" s="223"/>
      <c r="H318" s="225"/>
      <c r="I318" s="226"/>
      <c r="J318" s="227"/>
      <c r="K318" s="226"/>
      <c r="L318" s="228"/>
      <c r="M318" s="229"/>
      <c r="N318" s="230"/>
      <c r="O318" s="230"/>
      <c r="P318" s="231">
        <f t="shared" si="15"/>
        <v>0</v>
      </c>
      <c r="Q318" s="232"/>
      <c r="R318" s="224"/>
      <c r="S318" s="233"/>
      <c r="T318" s="234"/>
      <c r="U318" s="230"/>
      <c r="V318" s="232"/>
      <c r="W318" s="234"/>
      <c r="X318" s="232"/>
      <c r="Y318" s="230"/>
      <c r="Z318" s="230"/>
      <c r="AA318" s="235">
        <f t="shared" si="14"/>
        <v>0</v>
      </c>
      <c r="AB318" s="229"/>
      <c r="AC318" s="236"/>
      <c r="AD318" s="237">
        <v>0</v>
      </c>
      <c r="AE318" s="238">
        <v>0</v>
      </c>
      <c r="AF318" s="220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</row>
    <row r="319" spans="1:183" s="5" customFormat="1" ht="60" customHeight="1" x14ac:dyDescent="0.25">
      <c r="A319" s="221">
        <f t="shared" si="16"/>
        <v>314</v>
      </c>
      <c r="B319" s="151"/>
      <c r="C319" s="222"/>
      <c r="D319" s="222"/>
      <c r="E319" s="223"/>
      <c r="F319" s="224"/>
      <c r="G319" s="223"/>
      <c r="H319" s="225"/>
      <c r="I319" s="226"/>
      <c r="J319" s="227"/>
      <c r="K319" s="226"/>
      <c r="L319" s="228"/>
      <c r="M319" s="229"/>
      <c r="N319" s="230"/>
      <c r="O319" s="230"/>
      <c r="P319" s="231">
        <f t="shared" si="15"/>
        <v>0</v>
      </c>
      <c r="Q319" s="232"/>
      <c r="R319" s="224"/>
      <c r="S319" s="233"/>
      <c r="T319" s="234"/>
      <c r="U319" s="230"/>
      <c r="V319" s="232"/>
      <c r="W319" s="234"/>
      <c r="X319" s="232"/>
      <c r="Y319" s="230"/>
      <c r="Z319" s="230"/>
      <c r="AA319" s="235">
        <f t="shared" si="14"/>
        <v>0</v>
      </c>
      <c r="AB319" s="229"/>
      <c r="AC319" s="236"/>
      <c r="AD319" s="237">
        <v>0</v>
      </c>
      <c r="AE319" s="238">
        <v>0</v>
      </c>
      <c r="AF319" s="220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</row>
    <row r="320" spans="1:183" s="5" customFormat="1" ht="60" customHeight="1" x14ac:dyDescent="0.25">
      <c r="A320" s="221">
        <f t="shared" si="16"/>
        <v>315</v>
      </c>
      <c r="B320" s="151"/>
      <c r="C320" s="222"/>
      <c r="D320" s="222"/>
      <c r="E320" s="223"/>
      <c r="F320" s="224"/>
      <c r="G320" s="223"/>
      <c r="H320" s="225"/>
      <c r="I320" s="226"/>
      <c r="J320" s="227"/>
      <c r="K320" s="226"/>
      <c r="L320" s="228"/>
      <c r="M320" s="229"/>
      <c r="N320" s="230"/>
      <c r="O320" s="230"/>
      <c r="P320" s="231">
        <f t="shared" si="15"/>
        <v>0</v>
      </c>
      <c r="Q320" s="232"/>
      <c r="R320" s="224"/>
      <c r="S320" s="233"/>
      <c r="T320" s="234"/>
      <c r="U320" s="230"/>
      <c r="V320" s="232"/>
      <c r="W320" s="234"/>
      <c r="X320" s="232"/>
      <c r="Y320" s="230"/>
      <c r="Z320" s="230"/>
      <c r="AA320" s="235">
        <f t="shared" si="14"/>
        <v>0</v>
      </c>
      <c r="AB320" s="229"/>
      <c r="AC320" s="236"/>
      <c r="AD320" s="237">
        <v>0</v>
      </c>
      <c r="AE320" s="238">
        <v>0</v>
      </c>
      <c r="AF320" s="220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</row>
    <row r="321" spans="1:183" s="5" customFormat="1" ht="60" customHeight="1" x14ac:dyDescent="0.25">
      <c r="A321" s="221">
        <f t="shared" si="16"/>
        <v>316</v>
      </c>
      <c r="B321" s="151"/>
      <c r="C321" s="222"/>
      <c r="D321" s="222"/>
      <c r="E321" s="223"/>
      <c r="F321" s="224"/>
      <c r="G321" s="223"/>
      <c r="H321" s="225"/>
      <c r="I321" s="226"/>
      <c r="J321" s="227"/>
      <c r="K321" s="226"/>
      <c r="L321" s="228"/>
      <c r="M321" s="229"/>
      <c r="N321" s="230"/>
      <c r="O321" s="230"/>
      <c r="P321" s="231">
        <f t="shared" si="15"/>
        <v>0</v>
      </c>
      <c r="Q321" s="232"/>
      <c r="R321" s="224"/>
      <c r="S321" s="233"/>
      <c r="T321" s="234"/>
      <c r="U321" s="230"/>
      <c r="V321" s="232"/>
      <c r="W321" s="234"/>
      <c r="X321" s="232"/>
      <c r="Y321" s="230"/>
      <c r="Z321" s="230"/>
      <c r="AA321" s="235">
        <f t="shared" si="14"/>
        <v>0</v>
      </c>
      <c r="AB321" s="229"/>
      <c r="AC321" s="236"/>
      <c r="AD321" s="237">
        <v>0</v>
      </c>
      <c r="AE321" s="238">
        <v>0</v>
      </c>
      <c r="AF321" s="220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</row>
    <row r="322" spans="1:183" s="5" customFormat="1" ht="60" customHeight="1" x14ac:dyDescent="0.25">
      <c r="A322" s="221">
        <f t="shared" si="16"/>
        <v>317</v>
      </c>
      <c r="B322" s="151"/>
      <c r="C322" s="222"/>
      <c r="D322" s="222"/>
      <c r="E322" s="223"/>
      <c r="F322" s="224"/>
      <c r="G322" s="223"/>
      <c r="H322" s="225"/>
      <c r="I322" s="226"/>
      <c r="J322" s="227"/>
      <c r="K322" s="226"/>
      <c r="L322" s="228"/>
      <c r="M322" s="229"/>
      <c r="N322" s="230"/>
      <c r="O322" s="230"/>
      <c r="P322" s="231">
        <f t="shared" si="15"/>
        <v>0</v>
      </c>
      <c r="Q322" s="232"/>
      <c r="R322" s="224"/>
      <c r="S322" s="233"/>
      <c r="T322" s="234"/>
      <c r="U322" s="230"/>
      <c r="V322" s="232"/>
      <c r="W322" s="234"/>
      <c r="X322" s="232"/>
      <c r="Y322" s="230"/>
      <c r="Z322" s="230"/>
      <c r="AA322" s="235">
        <f t="shared" si="14"/>
        <v>0</v>
      </c>
      <c r="AB322" s="229"/>
      <c r="AC322" s="236"/>
      <c r="AD322" s="237">
        <v>0</v>
      </c>
      <c r="AE322" s="238">
        <v>0</v>
      </c>
      <c r="AF322" s="220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</row>
    <row r="323" spans="1:183" s="5" customFormat="1" ht="60" customHeight="1" x14ac:dyDescent="0.25">
      <c r="A323" s="221">
        <f t="shared" si="16"/>
        <v>318</v>
      </c>
      <c r="B323" s="151"/>
      <c r="C323" s="222"/>
      <c r="D323" s="222"/>
      <c r="E323" s="223"/>
      <c r="F323" s="224"/>
      <c r="G323" s="223"/>
      <c r="H323" s="225"/>
      <c r="I323" s="226"/>
      <c r="J323" s="227"/>
      <c r="K323" s="226"/>
      <c r="L323" s="228"/>
      <c r="M323" s="229"/>
      <c r="N323" s="230"/>
      <c r="O323" s="230"/>
      <c r="P323" s="231">
        <f t="shared" si="15"/>
        <v>0</v>
      </c>
      <c r="Q323" s="232"/>
      <c r="R323" s="224"/>
      <c r="S323" s="233"/>
      <c r="T323" s="234"/>
      <c r="U323" s="230"/>
      <c r="V323" s="232"/>
      <c r="W323" s="234"/>
      <c r="X323" s="232"/>
      <c r="Y323" s="230"/>
      <c r="Z323" s="230"/>
      <c r="AA323" s="235">
        <f t="shared" si="14"/>
        <v>0</v>
      </c>
      <c r="AB323" s="229"/>
      <c r="AC323" s="236"/>
      <c r="AD323" s="237">
        <v>0</v>
      </c>
      <c r="AE323" s="238">
        <v>0</v>
      </c>
      <c r="AF323" s="220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</row>
    <row r="324" spans="1:183" s="5" customFormat="1" ht="60" customHeight="1" x14ac:dyDescent="0.25">
      <c r="A324" s="221">
        <f t="shared" si="16"/>
        <v>319</v>
      </c>
      <c r="B324" s="151"/>
      <c r="C324" s="222"/>
      <c r="D324" s="222"/>
      <c r="E324" s="223"/>
      <c r="F324" s="224"/>
      <c r="G324" s="223"/>
      <c r="H324" s="225"/>
      <c r="I324" s="226"/>
      <c r="J324" s="227"/>
      <c r="K324" s="226"/>
      <c r="L324" s="228"/>
      <c r="M324" s="229"/>
      <c r="N324" s="230"/>
      <c r="O324" s="230"/>
      <c r="P324" s="231">
        <f t="shared" si="15"/>
        <v>0</v>
      </c>
      <c r="Q324" s="232"/>
      <c r="R324" s="224"/>
      <c r="S324" s="233"/>
      <c r="T324" s="234"/>
      <c r="U324" s="230"/>
      <c r="V324" s="232"/>
      <c r="W324" s="234"/>
      <c r="X324" s="232"/>
      <c r="Y324" s="230"/>
      <c r="Z324" s="230"/>
      <c r="AA324" s="235">
        <f t="shared" si="14"/>
        <v>0</v>
      </c>
      <c r="AB324" s="229"/>
      <c r="AC324" s="236"/>
      <c r="AD324" s="237">
        <v>0</v>
      </c>
      <c r="AE324" s="238">
        <v>0</v>
      </c>
      <c r="AF324" s="220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</row>
    <row r="325" spans="1:183" s="5" customFormat="1" ht="60" customHeight="1" x14ac:dyDescent="0.25">
      <c r="A325" s="221">
        <f t="shared" si="16"/>
        <v>320</v>
      </c>
      <c r="B325" s="151"/>
      <c r="C325" s="222"/>
      <c r="D325" s="222"/>
      <c r="E325" s="223"/>
      <c r="F325" s="224"/>
      <c r="G325" s="223"/>
      <c r="H325" s="225"/>
      <c r="I325" s="226"/>
      <c r="J325" s="227"/>
      <c r="K325" s="226"/>
      <c r="L325" s="228"/>
      <c r="M325" s="229"/>
      <c r="N325" s="230"/>
      <c r="O325" s="230"/>
      <c r="P325" s="231">
        <f t="shared" si="15"/>
        <v>0</v>
      </c>
      <c r="Q325" s="232"/>
      <c r="R325" s="224"/>
      <c r="S325" s="233"/>
      <c r="T325" s="234"/>
      <c r="U325" s="230"/>
      <c r="V325" s="232"/>
      <c r="W325" s="234"/>
      <c r="X325" s="232"/>
      <c r="Y325" s="230"/>
      <c r="Z325" s="230"/>
      <c r="AA325" s="235">
        <f t="shared" si="14"/>
        <v>0</v>
      </c>
      <c r="AB325" s="229"/>
      <c r="AC325" s="236"/>
      <c r="AD325" s="237">
        <v>0</v>
      </c>
      <c r="AE325" s="238">
        <v>0</v>
      </c>
      <c r="AF325" s="220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</row>
    <row r="326" spans="1:183" s="5" customFormat="1" ht="60" customHeight="1" x14ac:dyDescent="0.25">
      <c r="A326" s="221">
        <f t="shared" si="16"/>
        <v>321</v>
      </c>
      <c r="B326" s="151"/>
      <c r="C326" s="222"/>
      <c r="D326" s="222"/>
      <c r="E326" s="223"/>
      <c r="F326" s="224"/>
      <c r="G326" s="223"/>
      <c r="H326" s="225"/>
      <c r="I326" s="226"/>
      <c r="J326" s="227"/>
      <c r="K326" s="226"/>
      <c r="L326" s="228"/>
      <c r="M326" s="229"/>
      <c r="N326" s="230"/>
      <c r="O326" s="230"/>
      <c r="P326" s="231">
        <f t="shared" si="15"/>
        <v>0</v>
      </c>
      <c r="Q326" s="232"/>
      <c r="R326" s="224"/>
      <c r="S326" s="233"/>
      <c r="T326" s="234"/>
      <c r="U326" s="230"/>
      <c r="V326" s="232"/>
      <c r="W326" s="234"/>
      <c r="X326" s="232"/>
      <c r="Y326" s="230"/>
      <c r="Z326" s="230"/>
      <c r="AA326" s="235">
        <f t="shared" ref="AA326:AA389" si="17">SUM(Y326:Z326)</f>
        <v>0</v>
      </c>
      <c r="AB326" s="229"/>
      <c r="AC326" s="236"/>
      <c r="AD326" s="237">
        <v>0</v>
      </c>
      <c r="AE326" s="238">
        <v>0</v>
      </c>
      <c r="AF326" s="220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</row>
    <row r="327" spans="1:183" s="5" customFormat="1" ht="60" customHeight="1" x14ac:dyDescent="0.25">
      <c r="A327" s="221">
        <f t="shared" si="16"/>
        <v>322</v>
      </c>
      <c r="B327" s="151"/>
      <c r="C327" s="222"/>
      <c r="D327" s="222"/>
      <c r="E327" s="223"/>
      <c r="F327" s="224"/>
      <c r="G327" s="223"/>
      <c r="H327" s="225"/>
      <c r="I327" s="226"/>
      <c r="J327" s="227"/>
      <c r="K327" s="226"/>
      <c r="L327" s="228"/>
      <c r="M327" s="229"/>
      <c r="N327" s="230"/>
      <c r="O327" s="230"/>
      <c r="P327" s="231">
        <f t="shared" ref="P327:P390" si="18">N327+O327</f>
        <v>0</v>
      </c>
      <c r="Q327" s="232"/>
      <c r="R327" s="224"/>
      <c r="S327" s="233"/>
      <c r="T327" s="234"/>
      <c r="U327" s="230"/>
      <c r="V327" s="232"/>
      <c r="W327" s="234"/>
      <c r="X327" s="232"/>
      <c r="Y327" s="230"/>
      <c r="Z327" s="230"/>
      <c r="AA327" s="235">
        <f t="shared" si="17"/>
        <v>0</v>
      </c>
      <c r="AB327" s="229"/>
      <c r="AC327" s="236"/>
      <c r="AD327" s="237">
        <v>0</v>
      </c>
      <c r="AE327" s="238">
        <v>0</v>
      </c>
      <c r="AF327" s="220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</row>
    <row r="328" spans="1:183" s="5" customFormat="1" ht="60" customHeight="1" x14ac:dyDescent="0.25">
      <c r="A328" s="221">
        <f t="shared" ref="A328:A391" si="19">+A327+1</f>
        <v>323</v>
      </c>
      <c r="B328" s="151"/>
      <c r="C328" s="222"/>
      <c r="D328" s="222"/>
      <c r="E328" s="223"/>
      <c r="F328" s="224"/>
      <c r="G328" s="223"/>
      <c r="H328" s="225"/>
      <c r="I328" s="226"/>
      <c r="J328" s="227"/>
      <c r="K328" s="226"/>
      <c r="L328" s="228"/>
      <c r="M328" s="229"/>
      <c r="N328" s="230"/>
      <c r="O328" s="230"/>
      <c r="P328" s="231">
        <f t="shared" si="18"/>
        <v>0</v>
      </c>
      <c r="Q328" s="232"/>
      <c r="R328" s="224"/>
      <c r="S328" s="233"/>
      <c r="T328" s="234"/>
      <c r="U328" s="230"/>
      <c r="V328" s="232"/>
      <c r="W328" s="234"/>
      <c r="X328" s="232"/>
      <c r="Y328" s="230"/>
      <c r="Z328" s="230"/>
      <c r="AA328" s="235">
        <f t="shared" si="17"/>
        <v>0</v>
      </c>
      <c r="AB328" s="229"/>
      <c r="AC328" s="236"/>
      <c r="AD328" s="237">
        <v>0</v>
      </c>
      <c r="AE328" s="238">
        <v>0</v>
      </c>
      <c r="AF328" s="220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</row>
    <row r="329" spans="1:183" s="5" customFormat="1" ht="60" customHeight="1" x14ac:dyDescent="0.25">
      <c r="A329" s="221">
        <f t="shared" si="19"/>
        <v>324</v>
      </c>
      <c r="B329" s="151"/>
      <c r="C329" s="222"/>
      <c r="D329" s="222"/>
      <c r="E329" s="223"/>
      <c r="F329" s="224"/>
      <c r="G329" s="223"/>
      <c r="H329" s="225"/>
      <c r="I329" s="226"/>
      <c r="J329" s="227"/>
      <c r="K329" s="226"/>
      <c r="L329" s="228"/>
      <c r="M329" s="229"/>
      <c r="N329" s="230"/>
      <c r="O329" s="230"/>
      <c r="P329" s="231">
        <f t="shared" si="18"/>
        <v>0</v>
      </c>
      <c r="Q329" s="232"/>
      <c r="R329" s="224"/>
      <c r="S329" s="233"/>
      <c r="T329" s="234"/>
      <c r="U329" s="230"/>
      <c r="V329" s="232"/>
      <c r="W329" s="234"/>
      <c r="X329" s="232"/>
      <c r="Y329" s="230"/>
      <c r="Z329" s="230"/>
      <c r="AA329" s="235">
        <f t="shared" si="17"/>
        <v>0</v>
      </c>
      <c r="AB329" s="229"/>
      <c r="AC329" s="236"/>
      <c r="AD329" s="237">
        <v>0</v>
      </c>
      <c r="AE329" s="238">
        <v>0</v>
      </c>
      <c r="AF329" s="220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</row>
    <row r="330" spans="1:183" s="5" customFormat="1" ht="60" customHeight="1" x14ac:dyDescent="0.25">
      <c r="A330" s="221">
        <f t="shared" si="19"/>
        <v>325</v>
      </c>
      <c r="B330" s="151"/>
      <c r="C330" s="222"/>
      <c r="D330" s="222"/>
      <c r="E330" s="223"/>
      <c r="F330" s="224"/>
      <c r="G330" s="223"/>
      <c r="H330" s="225"/>
      <c r="I330" s="226"/>
      <c r="J330" s="227"/>
      <c r="K330" s="226"/>
      <c r="L330" s="228"/>
      <c r="M330" s="229"/>
      <c r="N330" s="230"/>
      <c r="O330" s="230"/>
      <c r="P330" s="231">
        <f t="shared" si="18"/>
        <v>0</v>
      </c>
      <c r="Q330" s="232"/>
      <c r="R330" s="224"/>
      <c r="S330" s="233"/>
      <c r="T330" s="234"/>
      <c r="U330" s="230"/>
      <c r="V330" s="232"/>
      <c r="W330" s="234"/>
      <c r="X330" s="232"/>
      <c r="Y330" s="230"/>
      <c r="Z330" s="230"/>
      <c r="AA330" s="235">
        <f t="shared" si="17"/>
        <v>0</v>
      </c>
      <c r="AB330" s="229"/>
      <c r="AC330" s="236"/>
      <c r="AD330" s="237">
        <v>0</v>
      </c>
      <c r="AE330" s="238">
        <v>0</v>
      </c>
      <c r="AF330" s="220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</row>
    <row r="331" spans="1:183" s="5" customFormat="1" ht="60" customHeight="1" x14ac:dyDescent="0.25">
      <c r="A331" s="221">
        <f t="shared" si="19"/>
        <v>326</v>
      </c>
      <c r="B331" s="151"/>
      <c r="C331" s="222"/>
      <c r="D331" s="222"/>
      <c r="E331" s="223"/>
      <c r="F331" s="224"/>
      <c r="G331" s="223"/>
      <c r="H331" s="225"/>
      <c r="I331" s="226"/>
      <c r="J331" s="227"/>
      <c r="K331" s="226"/>
      <c r="L331" s="228"/>
      <c r="M331" s="229"/>
      <c r="N331" s="230"/>
      <c r="O331" s="230"/>
      <c r="P331" s="231">
        <f t="shared" si="18"/>
        <v>0</v>
      </c>
      <c r="Q331" s="232"/>
      <c r="R331" s="224"/>
      <c r="S331" s="233"/>
      <c r="T331" s="234"/>
      <c r="U331" s="230"/>
      <c r="V331" s="232"/>
      <c r="W331" s="234"/>
      <c r="X331" s="232"/>
      <c r="Y331" s="230"/>
      <c r="Z331" s="230"/>
      <c r="AA331" s="235">
        <f t="shared" si="17"/>
        <v>0</v>
      </c>
      <c r="AB331" s="229"/>
      <c r="AC331" s="236"/>
      <c r="AD331" s="237">
        <v>0</v>
      </c>
      <c r="AE331" s="238">
        <v>0</v>
      </c>
      <c r="AF331" s="220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</row>
    <row r="332" spans="1:183" s="5" customFormat="1" ht="60" customHeight="1" x14ac:dyDescent="0.25">
      <c r="A332" s="221">
        <f t="shared" si="19"/>
        <v>327</v>
      </c>
      <c r="B332" s="151"/>
      <c r="C332" s="222"/>
      <c r="D332" s="222"/>
      <c r="E332" s="223"/>
      <c r="F332" s="224"/>
      <c r="G332" s="223"/>
      <c r="H332" s="225"/>
      <c r="I332" s="226"/>
      <c r="J332" s="227"/>
      <c r="K332" s="226"/>
      <c r="L332" s="228"/>
      <c r="M332" s="229"/>
      <c r="N332" s="230"/>
      <c r="O332" s="230"/>
      <c r="P332" s="231">
        <f t="shared" si="18"/>
        <v>0</v>
      </c>
      <c r="Q332" s="232"/>
      <c r="R332" s="224"/>
      <c r="S332" s="233"/>
      <c r="T332" s="234"/>
      <c r="U332" s="230"/>
      <c r="V332" s="232"/>
      <c r="W332" s="234"/>
      <c r="X332" s="232"/>
      <c r="Y332" s="230"/>
      <c r="Z332" s="230"/>
      <c r="AA332" s="235">
        <f t="shared" si="17"/>
        <v>0</v>
      </c>
      <c r="AB332" s="229"/>
      <c r="AC332" s="236"/>
      <c r="AD332" s="237">
        <v>0</v>
      </c>
      <c r="AE332" s="238">
        <v>0</v>
      </c>
      <c r="AF332" s="220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</row>
    <row r="333" spans="1:183" s="5" customFormat="1" ht="60" customHeight="1" x14ac:dyDescent="0.25">
      <c r="A333" s="221">
        <f t="shared" si="19"/>
        <v>328</v>
      </c>
      <c r="B333" s="151"/>
      <c r="C333" s="222"/>
      <c r="D333" s="222"/>
      <c r="E333" s="223"/>
      <c r="F333" s="224"/>
      <c r="G333" s="223"/>
      <c r="H333" s="225"/>
      <c r="I333" s="226"/>
      <c r="J333" s="227"/>
      <c r="K333" s="226"/>
      <c r="L333" s="228"/>
      <c r="M333" s="229"/>
      <c r="N333" s="230"/>
      <c r="O333" s="230"/>
      <c r="P333" s="231">
        <f t="shared" si="18"/>
        <v>0</v>
      </c>
      <c r="Q333" s="232"/>
      <c r="R333" s="224"/>
      <c r="S333" s="233"/>
      <c r="T333" s="234"/>
      <c r="U333" s="230"/>
      <c r="V333" s="232"/>
      <c r="W333" s="234"/>
      <c r="X333" s="232"/>
      <c r="Y333" s="230"/>
      <c r="Z333" s="230"/>
      <c r="AA333" s="235">
        <f t="shared" si="17"/>
        <v>0</v>
      </c>
      <c r="AB333" s="229"/>
      <c r="AC333" s="236"/>
      <c r="AD333" s="237">
        <v>0</v>
      </c>
      <c r="AE333" s="238">
        <v>0</v>
      </c>
      <c r="AF333" s="220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</row>
    <row r="334" spans="1:183" s="5" customFormat="1" ht="60" customHeight="1" x14ac:dyDescent="0.25">
      <c r="A334" s="221">
        <f t="shared" si="19"/>
        <v>329</v>
      </c>
      <c r="B334" s="151"/>
      <c r="C334" s="222"/>
      <c r="D334" s="222"/>
      <c r="E334" s="223"/>
      <c r="F334" s="224"/>
      <c r="G334" s="223"/>
      <c r="H334" s="225"/>
      <c r="I334" s="226"/>
      <c r="J334" s="227"/>
      <c r="K334" s="226"/>
      <c r="L334" s="228"/>
      <c r="M334" s="229"/>
      <c r="N334" s="230"/>
      <c r="O334" s="230"/>
      <c r="P334" s="231">
        <f t="shared" si="18"/>
        <v>0</v>
      </c>
      <c r="Q334" s="232"/>
      <c r="R334" s="224"/>
      <c r="S334" s="233"/>
      <c r="T334" s="234"/>
      <c r="U334" s="230"/>
      <c r="V334" s="232"/>
      <c r="W334" s="234"/>
      <c r="X334" s="232"/>
      <c r="Y334" s="230"/>
      <c r="Z334" s="230"/>
      <c r="AA334" s="235">
        <f t="shared" si="17"/>
        <v>0</v>
      </c>
      <c r="AB334" s="229"/>
      <c r="AC334" s="236"/>
      <c r="AD334" s="237">
        <v>0</v>
      </c>
      <c r="AE334" s="238">
        <v>0</v>
      </c>
      <c r="AF334" s="220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</row>
    <row r="335" spans="1:183" s="5" customFormat="1" ht="60" customHeight="1" x14ac:dyDescent="0.25">
      <c r="A335" s="221">
        <f t="shared" si="19"/>
        <v>330</v>
      </c>
      <c r="B335" s="151"/>
      <c r="C335" s="222"/>
      <c r="D335" s="222"/>
      <c r="E335" s="223"/>
      <c r="F335" s="224"/>
      <c r="G335" s="223"/>
      <c r="H335" s="225"/>
      <c r="I335" s="226"/>
      <c r="J335" s="227"/>
      <c r="K335" s="226"/>
      <c r="L335" s="228"/>
      <c r="M335" s="229"/>
      <c r="N335" s="230"/>
      <c r="O335" s="230"/>
      <c r="P335" s="231">
        <f t="shared" si="18"/>
        <v>0</v>
      </c>
      <c r="Q335" s="232"/>
      <c r="R335" s="224"/>
      <c r="S335" s="233"/>
      <c r="T335" s="234"/>
      <c r="U335" s="230"/>
      <c r="V335" s="232"/>
      <c r="W335" s="234"/>
      <c r="X335" s="232"/>
      <c r="Y335" s="230"/>
      <c r="Z335" s="230"/>
      <c r="AA335" s="235">
        <f t="shared" si="17"/>
        <v>0</v>
      </c>
      <c r="AB335" s="229"/>
      <c r="AC335" s="236"/>
      <c r="AD335" s="237">
        <v>0</v>
      </c>
      <c r="AE335" s="238">
        <v>0</v>
      </c>
      <c r="AF335" s="220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</row>
    <row r="336" spans="1:183" s="5" customFormat="1" ht="60" customHeight="1" x14ac:dyDescent="0.25">
      <c r="A336" s="221">
        <f t="shared" si="19"/>
        <v>331</v>
      </c>
      <c r="B336" s="151"/>
      <c r="C336" s="222"/>
      <c r="D336" s="222"/>
      <c r="E336" s="223"/>
      <c r="F336" s="224"/>
      <c r="G336" s="223"/>
      <c r="H336" s="225"/>
      <c r="I336" s="226"/>
      <c r="J336" s="227"/>
      <c r="K336" s="226"/>
      <c r="L336" s="228"/>
      <c r="M336" s="229"/>
      <c r="N336" s="230"/>
      <c r="O336" s="230"/>
      <c r="P336" s="231">
        <f t="shared" si="18"/>
        <v>0</v>
      </c>
      <c r="Q336" s="232"/>
      <c r="R336" s="224"/>
      <c r="S336" s="233"/>
      <c r="T336" s="234"/>
      <c r="U336" s="230"/>
      <c r="V336" s="232"/>
      <c r="W336" s="234"/>
      <c r="X336" s="232"/>
      <c r="Y336" s="230"/>
      <c r="Z336" s="230"/>
      <c r="AA336" s="235">
        <f t="shared" si="17"/>
        <v>0</v>
      </c>
      <c r="AB336" s="229"/>
      <c r="AC336" s="236"/>
      <c r="AD336" s="237">
        <v>0</v>
      </c>
      <c r="AE336" s="238">
        <v>0</v>
      </c>
      <c r="AF336" s="220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</row>
    <row r="337" spans="1:183" s="5" customFormat="1" ht="60" customHeight="1" x14ac:dyDescent="0.25">
      <c r="A337" s="221">
        <f t="shared" si="19"/>
        <v>332</v>
      </c>
      <c r="B337" s="151"/>
      <c r="C337" s="222"/>
      <c r="D337" s="222"/>
      <c r="E337" s="223"/>
      <c r="F337" s="224"/>
      <c r="G337" s="223"/>
      <c r="H337" s="225"/>
      <c r="I337" s="226"/>
      <c r="J337" s="227"/>
      <c r="K337" s="226"/>
      <c r="L337" s="228"/>
      <c r="M337" s="229"/>
      <c r="N337" s="230"/>
      <c r="O337" s="230"/>
      <c r="P337" s="231">
        <f t="shared" si="18"/>
        <v>0</v>
      </c>
      <c r="Q337" s="232"/>
      <c r="R337" s="224"/>
      <c r="S337" s="233"/>
      <c r="T337" s="234"/>
      <c r="U337" s="230"/>
      <c r="V337" s="232"/>
      <c r="W337" s="234"/>
      <c r="X337" s="232"/>
      <c r="Y337" s="230"/>
      <c r="Z337" s="230"/>
      <c r="AA337" s="235">
        <f t="shared" si="17"/>
        <v>0</v>
      </c>
      <c r="AB337" s="229"/>
      <c r="AC337" s="236"/>
      <c r="AD337" s="237">
        <v>0</v>
      </c>
      <c r="AE337" s="238">
        <v>0</v>
      </c>
      <c r="AF337" s="220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</row>
    <row r="338" spans="1:183" s="5" customFormat="1" ht="60" customHeight="1" x14ac:dyDescent="0.25">
      <c r="A338" s="221">
        <f t="shared" si="19"/>
        <v>333</v>
      </c>
      <c r="B338" s="151"/>
      <c r="C338" s="222"/>
      <c r="D338" s="222"/>
      <c r="E338" s="223"/>
      <c r="F338" s="224"/>
      <c r="G338" s="223"/>
      <c r="H338" s="225"/>
      <c r="I338" s="226"/>
      <c r="J338" s="227"/>
      <c r="K338" s="226"/>
      <c r="L338" s="228"/>
      <c r="M338" s="229"/>
      <c r="N338" s="230"/>
      <c r="O338" s="230"/>
      <c r="P338" s="231">
        <f t="shared" si="18"/>
        <v>0</v>
      </c>
      <c r="Q338" s="232"/>
      <c r="R338" s="224"/>
      <c r="S338" s="233"/>
      <c r="T338" s="234"/>
      <c r="U338" s="230"/>
      <c r="V338" s="232"/>
      <c r="W338" s="234"/>
      <c r="X338" s="232"/>
      <c r="Y338" s="230"/>
      <c r="Z338" s="230"/>
      <c r="AA338" s="235">
        <f t="shared" si="17"/>
        <v>0</v>
      </c>
      <c r="AB338" s="229"/>
      <c r="AC338" s="236"/>
      <c r="AD338" s="237">
        <v>0</v>
      </c>
      <c r="AE338" s="238">
        <v>0</v>
      </c>
      <c r="AF338" s="220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</row>
    <row r="339" spans="1:183" s="5" customFormat="1" ht="60" customHeight="1" x14ac:dyDescent="0.25">
      <c r="A339" s="221">
        <f t="shared" si="19"/>
        <v>334</v>
      </c>
      <c r="B339" s="151"/>
      <c r="C339" s="222"/>
      <c r="D339" s="222"/>
      <c r="E339" s="223"/>
      <c r="F339" s="224"/>
      <c r="G339" s="223"/>
      <c r="H339" s="225"/>
      <c r="I339" s="226"/>
      <c r="J339" s="227"/>
      <c r="K339" s="226"/>
      <c r="L339" s="228"/>
      <c r="M339" s="229"/>
      <c r="N339" s="230"/>
      <c r="O339" s="230"/>
      <c r="P339" s="231">
        <f t="shared" si="18"/>
        <v>0</v>
      </c>
      <c r="Q339" s="232"/>
      <c r="R339" s="224"/>
      <c r="S339" s="233"/>
      <c r="T339" s="234"/>
      <c r="U339" s="230"/>
      <c r="V339" s="232"/>
      <c r="W339" s="234"/>
      <c r="X339" s="232"/>
      <c r="Y339" s="230"/>
      <c r="Z339" s="230"/>
      <c r="AA339" s="235">
        <f t="shared" si="17"/>
        <v>0</v>
      </c>
      <c r="AB339" s="229"/>
      <c r="AC339" s="236"/>
      <c r="AD339" s="237">
        <v>0</v>
      </c>
      <c r="AE339" s="238">
        <v>0</v>
      </c>
      <c r="AF339" s="220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</row>
    <row r="340" spans="1:183" s="5" customFormat="1" ht="60" customHeight="1" x14ac:dyDescent="0.25">
      <c r="A340" s="221">
        <f t="shared" si="19"/>
        <v>335</v>
      </c>
      <c r="B340" s="151"/>
      <c r="C340" s="222"/>
      <c r="D340" s="222"/>
      <c r="E340" s="223"/>
      <c r="F340" s="224"/>
      <c r="G340" s="223"/>
      <c r="H340" s="225"/>
      <c r="I340" s="226"/>
      <c r="J340" s="227"/>
      <c r="K340" s="226"/>
      <c r="L340" s="228"/>
      <c r="M340" s="229"/>
      <c r="N340" s="230"/>
      <c r="O340" s="230"/>
      <c r="P340" s="231">
        <f t="shared" si="18"/>
        <v>0</v>
      </c>
      <c r="Q340" s="232"/>
      <c r="R340" s="224"/>
      <c r="S340" s="233"/>
      <c r="T340" s="234"/>
      <c r="U340" s="230"/>
      <c r="V340" s="232"/>
      <c r="W340" s="234"/>
      <c r="X340" s="232"/>
      <c r="Y340" s="230"/>
      <c r="Z340" s="230"/>
      <c r="AA340" s="235">
        <f t="shared" si="17"/>
        <v>0</v>
      </c>
      <c r="AB340" s="229"/>
      <c r="AC340" s="236"/>
      <c r="AD340" s="237">
        <v>0</v>
      </c>
      <c r="AE340" s="238">
        <v>0</v>
      </c>
      <c r="AF340" s="220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</row>
    <row r="341" spans="1:183" s="5" customFormat="1" ht="60" customHeight="1" x14ac:dyDescent="0.25">
      <c r="A341" s="221">
        <f t="shared" si="19"/>
        <v>336</v>
      </c>
      <c r="B341" s="151"/>
      <c r="C341" s="222"/>
      <c r="D341" s="222"/>
      <c r="E341" s="223"/>
      <c r="F341" s="224"/>
      <c r="G341" s="223"/>
      <c r="H341" s="225"/>
      <c r="I341" s="226"/>
      <c r="J341" s="227"/>
      <c r="K341" s="226"/>
      <c r="L341" s="228"/>
      <c r="M341" s="229"/>
      <c r="N341" s="230"/>
      <c r="O341" s="230"/>
      <c r="P341" s="231">
        <f t="shared" si="18"/>
        <v>0</v>
      </c>
      <c r="Q341" s="232"/>
      <c r="R341" s="224"/>
      <c r="S341" s="233"/>
      <c r="T341" s="234"/>
      <c r="U341" s="230"/>
      <c r="V341" s="232"/>
      <c r="W341" s="234"/>
      <c r="X341" s="232"/>
      <c r="Y341" s="230"/>
      <c r="Z341" s="230"/>
      <c r="AA341" s="235">
        <f t="shared" si="17"/>
        <v>0</v>
      </c>
      <c r="AB341" s="229"/>
      <c r="AC341" s="236"/>
      <c r="AD341" s="237">
        <v>0</v>
      </c>
      <c r="AE341" s="238">
        <v>0</v>
      </c>
      <c r="AF341" s="220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</row>
    <row r="342" spans="1:183" s="5" customFormat="1" ht="60" customHeight="1" x14ac:dyDescent="0.25">
      <c r="A342" s="221">
        <f t="shared" si="19"/>
        <v>337</v>
      </c>
      <c r="B342" s="151"/>
      <c r="C342" s="222"/>
      <c r="D342" s="222"/>
      <c r="E342" s="223"/>
      <c r="F342" s="224"/>
      <c r="G342" s="223"/>
      <c r="H342" s="225"/>
      <c r="I342" s="226"/>
      <c r="J342" s="227"/>
      <c r="K342" s="226"/>
      <c r="L342" s="228"/>
      <c r="M342" s="229"/>
      <c r="N342" s="230"/>
      <c r="O342" s="230"/>
      <c r="P342" s="231">
        <f t="shared" si="18"/>
        <v>0</v>
      </c>
      <c r="Q342" s="232"/>
      <c r="R342" s="224"/>
      <c r="S342" s="233"/>
      <c r="T342" s="234"/>
      <c r="U342" s="230"/>
      <c r="V342" s="232"/>
      <c r="W342" s="234"/>
      <c r="X342" s="232"/>
      <c r="Y342" s="230"/>
      <c r="Z342" s="230"/>
      <c r="AA342" s="235">
        <f t="shared" si="17"/>
        <v>0</v>
      </c>
      <c r="AB342" s="229"/>
      <c r="AC342" s="236"/>
      <c r="AD342" s="237">
        <v>0</v>
      </c>
      <c r="AE342" s="238">
        <v>0</v>
      </c>
      <c r="AF342" s="220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</row>
    <row r="343" spans="1:183" s="5" customFormat="1" ht="60" customHeight="1" x14ac:dyDescent="0.25">
      <c r="A343" s="221">
        <f t="shared" si="19"/>
        <v>338</v>
      </c>
      <c r="B343" s="151"/>
      <c r="C343" s="222"/>
      <c r="D343" s="222"/>
      <c r="E343" s="223"/>
      <c r="F343" s="224"/>
      <c r="G343" s="223"/>
      <c r="H343" s="225"/>
      <c r="I343" s="226"/>
      <c r="J343" s="227"/>
      <c r="K343" s="226"/>
      <c r="L343" s="228"/>
      <c r="M343" s="229"/>
      <c r="N343" s="230"/>
      <c r="O343" s="230"/>
      <c r="P343" s="231">
        <f t="shared" si="18"/>
        <v>0</v>
      </c>
      <c r="Q343" s="232"/>
      <c r="R343" s="224"/>
      <c r="S343" s="233"/>
      <c r="T343" s="234"/>
      <c r="U343" s="230"/>
      <c r="V343" s="232"/>
      <c r="W343" s="234"/>
      <c r="X343" s="232"/>
      <c r="Y343" s="230"/>
      <c r="Z343" s="230"/>
      <c r="AA343" s="235">
        <f t="shared" si="17"/>
        <v>0</v>
      </c>
      <c r="AB343" s="229"/>
      <c r="AC343" s="236"/>
      <c r="AD343" s="237">
        <v>0</v>
      </c>
      <c r="AE343" s="238">
        <v>0</v>
      </c>
      <c r="AF343" s="220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</row>
    <row r="344" spans="1:183" s="5" customFormat="1" ht="60" customHeight="1" x14ac:dyDescent="0.25">
      <c r="A344" s="221">
        <f t="shared" si="19"/>
        <v>339</v>
      </c>
      <c r="B344" s="151"/>
      <c r="C344" s="222"/>
      <c r="D344" s="222"/>
      <c r="E344" s="223"/>
      <c r="F344" s="224"/>
      <c r="G344" s="223"/>
      <c r="H344" s="225"/>
      <c r="I344" s="226"/>
      <c r="J344" s="227"/>
      <c r="K344" s="226"/>
      <c r="L344" s="228"/>
      <c r="M344" s="229"/>
      <c r="N344" s="230"/>
      <c r="O344" s="230"/>
      <c r="P344" s="231">
        <f t="shared" si="18"/>
        <v>0</v>
      </c>
      <c r="Q344" s="232"/>
      <c r="R344" s="224"/>
      <c r="S344" s="233"/>
      <c r="T344" s="234"/>
      <c r="U344" s="230"/>
      <c r="V344" s="232"/>
      <c r="W344" s="234"/>
      <c r="X344" s="232"/>
      <c r="Y344" s="230"/>
      <c r="Z344" s="230"/>
      <c r="AA344" s="235">
        <f t="shared" si="17"/>
        <v>0</v>
      </c>
      <c r="AB344" s="229"/>
      <c r="AC344" s="236"/>
      <c r="AD344" s="237">
        <v>0</v>
      </c>
      <c r="AE344" s="238">
        <v>0</v>
      </c>
      <c r="AF344" s="220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</row>
    <row r="345" spans="1:183" s="5" customFormat="1" ht="60" customHeight="1" x14ac:dyDescent="0.25">
      <c r="A345" s="221">
        <f t="shared" si="19"/>
        <v>340</v>
      </c>
      <c r="B345" s="151"/>
      <c r="C345" s="222"/>
      <c r="D345" s="222"/>
      <c r="E345" s="223"/>
      <c r="F345" s="224"/>
      <c r="G345" s="223"/>
      <c r="H345" s="225"/>
      <c r="I345" s="226"/>
      <c r="J345" s="227"/>
      <c r="K345" s="226"/>
      <c r="L345" s="228"/>
      <c r="M345" s="229"/>
      <c r="N345" s="230"/>
      <c r="O345" s="230"/>
      <c r="P345" s="231">
        <f t="shared" si="18"/>
        <v>0</v>
      </c>
      <c r="Q345" s="232"/>
      <c r="R345" s="224"/>
      <c r="S345" s="233"/>
      <c r="T345" s="234"/>
      <c r="U345" s="230"/>
      <c r="V345" s="232"/>
      <c r="W345" s="234"/>
      <c r="X345" s="232"/>
      <c r="Y345" s="230"/>
      <c r="Z345" s="230"/>
      <c r="AA345" s="235">
        <f t="shared" si="17"/>
        <v>0</v>
      </c>
      <c r="AB345" s="229"/>
      <c r="AC345" s="236"/>
      <c r="AD345" s="237">
        <v>0</v>
      </c>
      <c r="AE345" s="238">
        <v>0</v>
      </c>
      <c r="AF345" s="220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</row>
    <row r="346" spans="1:183" s="5" customFormat="1" ht="60" customHeight="1" x14ac:dyDescent="0.25">
      <c r="A346" s="221">
        <f t="shared" si="19"/>
        <v>341</v>
      </c>
      <c r="B346" s="151"/>
      <c r="C346" s="222"/>
      <c r="D346" s="222"/>
      <c r="E346" s="223"/>
      <c r="F346" s="224"/>
      <c r="G346" s="223"/>
      <c r="H346" s="225"/>
      <c r="I346" s="226"/>
      <c r="J346" s="227"/>
      <c r="K346" s="226"/>
      <c r="L346" s="228"/>
      <c r="M346" s="229"/>
      <c r="N346" s="230"/>
      <c r="O346" s="230"/>
      <c r="P346" s="231">
        <f t="shared" si="18"/>
        <v>0</v>
      </c>
      <c r="Q346" s="232"/>
      <c r="R346" s="224"/>
      <c r="S346" s="233"/>
      <c r="T346" s="234"/>
      <c r="U346" s="230"/>
      <c r="V346" s="232"/>
      <c r="W346" s="234"/>
      <c r="X346" s="232"/>
      <c r="Y346" s="230"/>
      <c r="Z346" s="230"/>
      <c r="AA346" s="235">
        <f t="shared" si="17"/>
        <v>0</v>
      </c>
      <c r="AB346" s="229"/>
      <c r="AC346" s="236"/>
      <c r="AD346" s="237">
        <v>0</v>
      </c>
      <c r="AE346" s="238">
        <v>0</v>
      </c>
      <c r="AF346" s="220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</row>
    <row r="347" spans="1:183" s="5" customFormat="1" ht="60" customHeight="1" x14ac:dyDescent="0.25">
      <c r="A347" s="221">
        <f t="shared" si="19"/>
        <v>342</v>
      </c>
      <c r="B347" s="151"/>
      <c r="C347" s="222"/>
      <c r="D347" s="222"/>
      <c r="E347" s="223"/>
      <c r="F347" s="224"/>
      <c r="G347" s="223"/>
      <c r="H347" s="225"/>
      <c r="I347" s="226"/>
      <c r="J347" s="227"/>
      <c r="K347" s="226"/>
      <c r="L347" s="228"/>
      <c r="M347" s="229"/>
      <c r="N347" s="230"/>
      <c r="O347" s="230"/>
      <c r="P347" s="231">
        <f t="shared" si="18"/>
        <v>0</v>
      </c>
      <c r="Q347" s="232"/>
      <c r="R347" s="224"/>
      <c r="S347" s="233"/>
      <c r="T347" s="234"/>
      <c r="U347" s="230"/>
      <c r="V347" s="232"/>
      <c r="W347" s="234"/>
      <c r="X347" s="232"/>
      <c r="Y347" s="230"/>
      <c r="Z347" s="230"/>
      <c r="AA347" s="235">
        <f t="shared" si="17"/>
        <v>0</v>
      </c>
      <c r="AB347" s="229"/>
      <c r="AC347" s="236"/>
      <c r="AD347" s="237">
        <v>0</v>
      </c>
      <c r="AE347" s="238">
        <v>0</v>
      </c>
      <c r="AF347" s="220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</row>
    <row r="348" spans="1:183" s="5" customFormat="1" ht="60" customHeight="1" x14ac:dyDescent="0.25">
      <c r="A348" s="221">
        <f t="shared" si="19"/>
        <v>343</v>
      </c>
      <c r="B348" s="151"/>
      <c r="C348" s="222"/>
      <c r="D348" s="222"/>
      <c r="E348" s="223"/>
      <c r="F348" s="224"/>
      <c r="G348" s="223"/>
      <c r="H348" s="225"/>
      <c r="I348" s="226"/>
      <c r="J348" s="227"/>
      <c r="K348" s="226"/>
      <c r="L348" s="228"/>
      <c r="M348" s="229"/>
      <c r="N348" s="230"/>
      <c r="O348" s="230"/>
      <c r="P348" s="231">
        <f t="shared" si="18"/>
        <v>0</v>
      </c>
      <c r="Q348" s="232"/>
      <c r="R348" s="224"/>
      <c r="S348" s="233"/>
      <c r="T348" s="234"/>
      <c r="U348" s="230"/>
      <c r="V348" s="232"/>
      <c r="W348" s="234"/>
      <c r="X348" s="232"/>
      <c r="Y348" s="230"/>
      <c r="Z348" s="230"/>
      <c r="AA348" s="235">
        <f t="shared" si="17"/>
        <v>0</v>
      </c>
      <c r="AB348" s="229"/>
      <c r="AC348" s="236"/>
      <c r="AD348" s="237">
        <v>0</v>
      </c>
      <c r="AE348" s="238">
        <v>0</v>
      </c>
      <c r="AF348" s="220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</row>
    <row r="349" spans="1:183" s="5" customFormat="1" ht="60" customHeight="1" x14ac:dyDescent="0.25">
      <c r="A349" s="221">
        <f t="shared" si="19"/>
        <v>344</v>
      </c>
      <c r="B349" s="151"/>
      <c r="C349" s="222"/>
      <c r="D349" s="222"/>
      <c r="E349" s="223"/>
      <c r="F349" s="224"/>
      <c r="G349" s="223"/>
      <c r="H349" s="225"/>
      <c r="I349" s="226"/>
      <c r="J349" s="227"/>
      <c r="K349" s="226"/>
      <c r="L349" s="228"/>
      <c r="M349" s="229"/>
      <c r="N349" s="230"/>
      <c r="O349" s="230"/>
      <c r="P349" s="231">
        <f t="shared" si="18"/>
        <v>0</v>
      </c>
      <c r="Q349" s="232"/>
      <c r="R349" s="224"/>
      <c r="S349" s="233"/>
      <c r="T349" s="234"/>
      <c r="U349" s="230"/>
      <c r="V349" s="232"/>
      <c r="W349" s="234"/>
      <c r="X349" s="232"/>
      <c r="Y349" s="230"/>
      <c r="Z349" s="230"/>
      <c r="AA349" s="235">
        <f t="shared" si="17"/>
        <v>0</v>
      </c>
      <c r="AB349" s="229"/>
      <c r="AC349" s="236"/>
      <c r="AD349" s="237">
        <v>0</v>
      </c>
      <c r="AE349" s="238">
        <v>0</v>
      </c>
      <c r="AF349" s="220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</row>
    <row r="350" spans="1:183" s="5" customFormat="1" ht="60" customHeight="1" x14ac:dyDescent="0.25">
      <c r="A350" s="221">
        <f t="shared" si="19"/>
        <v>345</v>
      </c>
      <c r="B350" s="151"/>
      <c r="C350" s="222"/>
      <c r="D350" s="222"/>
      <c r="E350" s="223"/>
      <c r="F350" s="224"/>
      <c r="G350" s="223"/>
      <c r="H350" s="225"/>
      <c r="I350" s="226"/>
      <c r="J350" s="227"/>
      <c r="K350" s="226"/>
      <c r="L350" s="228"/>
      <c r="M350" s="229"/>
      <c r="N350" s="230"/>
      <c r="O350" s="230"/>
      <c r="P350" s="231">
        <f t="shared" si="18"/>
        <v>0</v>
      </c>
      <c r="Q350" s="232"/>
      <c r="R350" s="224"/>
      <c r="S350" s="233"/>
      <c r="T350" s="234"/>
      <c r="U350" s="230"/>
      <c r="V350" s="232"/>
      <c r="W350" s="234"/>
      <c r="X350" s="232"/>
      <c r="Y350" s="230"/>
      <c r="Z350" s="230"/>
      <c r="AA350" s="235">
        <f t="shared" si="17"/>
        <v>0</v>
      </c>
      <c r="AB350" s="229"/>
      <c r="AC350" s="236"/>
      <c r="AD350" s="237">
        <v>0</v>
      </c>
      <c r="AE350" s="238">
        <v>0</v>
      </c>
      <c r="AF350" s="220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</row>
    <row r="351" spans="1:183" s="5" customFormat="1" ht="60" customHeight="1" x14ac:dyDescent="0.25">
      <c r="A351" s="221">
        <f t="shared" si="19"/>
        <v>346</v>
      </c>
      <c r="B351" s="151"/>
      <c r="C351" s="222"/>
      <c r="D351" s="222"/>
      <c r="E351" s="223"/>
      <c r="F351" s="224"/>
      <c r="G351" s="223"/>
      <c r="H351" s="225"/>
      <c r="I351" s="226"/>
      <c r="J351" s="227"/>
      <c r="K351" s="226"/>
      <c r="L351" s="228"/>
      <c r="M351" s="229"/>
      <c r="N351" s="230"/>
      <c r="O351" s="230"/>
      <c r="P351" s="231">
        <f t="shared" si="18"/>
        <v>0</v>
      </c>
      <c r="Q351" s="232"/>
      <c r="R351" s="224"/>
      <c r="S351" s="233"/>
      <c r="T351" s="234"/>
      <c r="U351" s="230"/>
      <c r="V351" s="232"/>
      <c r="W351" s="234"/>
      <c r="X351" s="232"/>
      <c r="Y351" s="230"/>
      <c r="Z351" s="230"/>
      <c r="AA351" s="235">
        <f t="shared" si="17"/>
        <v>0</v>
      </c>
      <c r="AB351" s="229"/>
      <c r="AC351" s="236"/>
      <c r="AD351" s="237">
        <v>0</v>
      </c>
      <c r="AE351" s="238">
        <v>0</v>
      </c>
      <c r="AF351" s="220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</row>
    <row r="352" spans="1:183" s="5" customFormat="1" ht="60" customHeight="1" x14ac:dyDescent="0.25">
      <c r="A352" s="221">
        <f t="shared" si="19"/>
        <v>347</v>
      </c>
      <c r="B352" s="151"/>
      <c r="C352" s="222"/>
      <c r="D352" s="222"/>
      <c r="E352" s="223"/>
      <c r="F352" s="224"/>
      <c r="G352" s="223"/>
      <c r="H352" s="225"/>
      <c r="I352" s="226"/>
      <c r="J352" s="227"/>
      <c r="K352" s="226"/>
      <c r="L352" s="228"/>
      <c r="M352" s="229"/>
      <c r="N352" s="230"/>
      <c r="O352" s="230"/>
      <c r="P352" s="231">
        <f t="shared" si="18"/>
        <v>0</v>
      </c>
      <c r="Q352" s="232"/>
      <c r="R352" s="224"/>
      <c r="S352" s="233"/>
      <c r="T352" s="234"/>
      <c r="U352" s="230"/>
      <c r="V352" s="232"/>
      <c r="W352" s="234"/>
      <c r="X352" s="232"/>
      <c r="Y352" s="230"/>
      <c r="Z352" s="230"/>
      <c r="AA352" s="235">
        <f t="shared" si="17"/>
        <v>0</v>
      </c>
      <c r="AB352" s="229"/>
      <c r="AC352" s="236"/>
      <c r="AD352" s="237">
        <v>0</v>
      </c>
      <c r="AE352" s="238">
        <v>0</v>
      </c>
      <c r="AF352" s="220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</row>
    <row r="353" spans="1:183" s="5" customFormat="1" ht="60" customHeight="1" x14ac:dyDescent="0.25">
      <c r="A353" s="221">
        <f t="shared" si="19"/>
        <v>348</v>
      </c>
      <c r="B353" s="151"/>
      <c r="C353" s="222"/>
      <c r="D353" s="222"/>
      <c r="E353" s="223"/>
      <c r="F353" s="224"/>
      <c r="G353" s="223"/>
      <c r="H353" s="225"/>
      <c r="I353" s="226"/>
      <c r="J353" s="227"/>
      <c r="K353" s="226"/>
      <c r="L353" s="228"/>
      <c r="M353" s="229"/>
      <c r="N353" s="230"/>
      <c r="O353" s="230"/>
      <c r="P353" s="231">
        <f t="shared" si="18"/>
        <v>0</v>
      </c>
      <c r="Q353" s="232"/>
      <c r="R353" s="224"/>
      <c r="S353" s="233"/>
      <c r="T353" s="234"/>
      <c r="U353" s="230"/>
      <c r="V353" s="232"/>
      <c r="W353" s="234"/>
      <c r="X353" s="232"/>
      <c r="Y353" s="230"/>
      <c r="Z353" s="230"/>
      <c r="AA353" s="235">
        <f t="shared" si="17"/>
        <v>0</v>
      </c>
      <c r="AB353" s="229"/>
      <c r="AC353" s="236"/>
      <c r="AD353" s="237">
        <v>0</v>
      </c>
      <c r="AE353" s="238">
        <v>0</v>
      </c>
      <c r="AF353" s="220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</row>
    <row r="354" spans="1:183" s="5" customFormat="1" ht="60" customHeight="1" x14ac:dyDescent="0.25">
      <c r="A354" s="221">
        <f t="shared" si="19"/>
        <v>349</v>
      </c>
      <c r="B354" s="151"/>
      <c r="C354" s="222"/>
      <c r="D354" s="222"/>
      <c r="E354" s="223"/>
      <c r="F354" s="224"/>
      <c r="G354" s="223"/>
      <c r="H354" s="225"/>
      <c r="I354" s="226"/>
      <c r="J354" s="227"/>
      <c r="K354" s="226"/>
      <c r="L354" s="228"/>
      <c r="M354" s="229"/>
      <c r="N354" s="230"/>
      <c r="O354" s="230"/>
      <c r="P354" s="231">
        <f t="shared" si="18"/>
        <v>0</v>
      </c>
      <c r="Q354" s="232"/>
      <c r="R354" s="224"/>
      <c r="S354" s="233"/>
      <c r="T354" s="234"/>
      <c r="U354" s="230"/>
      <c r="V354" s="232"/>
      <c r="W354" s="234"/>
      <c r="X354" s="232"/>
      <c r="Y354" s="230"/>
      <c r="Z354" s="230"/>
      <c r="AA354" s="235">
        <f t="shared" si="17"/>
        <v>0</v>
      </c>
      <c r="AB354" s="229"/>
      <c r="AC354" s="236"/>
      <c r="AD354" s="237">
        <v>0</v>
      </c>
      <c r="AE354" s="238">
        <v>0</v>
      </c>
      <c r="AF354" s="220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</row>
    <row r="355" spans="1:183" s="5" customFormat="1" ht="60" customHeight="1" x14ac:dyDescent="0.25">
      <c r="A355" s="221">
        <f t="shared" si="19"/>
        <v>350</v>
      </c>
      <c r="B355" s="151"/>
      <c r="C355" s="222"/>
      <c r="D355" s="222"/>
      <c r="E355" s="223"/>
      <c r="F355" s="224"/>
      <c r="G355" s="223"/>
      <c r="H355" s="225"/>
      <c r="I355" s="226"/>
      <c r="J355" s="227"/>
      <c r="K355" s="226"/>
      <c r="L355" s="228"/>
      <c r="M355" s="229"/>
      <c r="N355" s="230"/>
      <c r="O355" s="230"/>
      <c r="P355" s="231">
        <f t="shared" si="18"/>
        <v>0</v>
      </c>
      <c r="Q355" s="232"/>
      <c r="R355" s="224"/>
      <c r="S355" s="233"/>
      <c r="T355" s="234"/>
      <c r="U355" s="230"/>
      <c r="V355" s="232"/>
      <c r="W355" s="234"/>
      <c r="X355" s="232"/>
      <c r="Y355" s="230"/>
      <c r="Z355" s="230"/>
      <c r="AA355" s="235">
        <f t="shared" si="17"/>
        <v>0</v>
      </c>
      <c r="AB355" s="229"/>
      <c r="AC355" s="236"/>
      <c r="AD355" s="237">
        <v>0</v>
      </c>
      <c r="AE355" s="238">
        <v>0</v>
      </c>
      <c r="AF355" s="220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</row>
    <row r="356" spans="1:183" s="5" customFormat="1" ht="60" customHeight="1" x14ac:dyDescent="0.25">
      <c r="A356" s="221">
        <f t="shared" si="19"/>
        <v>351</v>
      </c>
      <c r="B356" s="151"/>
      <c r="C356" s="222"/>
      <c r="D356" s="222"/>
      <c r="E356" s="223"/>
      <c r="F356" s="224"/>
      <c r="G356" s="223"/>
      <c r="H356" s="225"/>
      <c r="I356" s="226"/>
      <c r="J356" s="227"/>
      <c r="K356" s="226"/>
      <c r="L356" s="228"/>
      <c r="M356" s="229"/>
      <c r="N356" s="230"/>
      <c r="O356" s="230"/>
      <c r="P356" s="231">
        <f t="shared" si="18"/>
        <v>0</v>
      </c>
      <c r="Q356" s="232"/>
      <c r="R356" s="224"/>
      <c r="S356" s="233"/>
      <c r="T356" s="234"/>
      <c r="U356" s="230"/>
      <c r="V356" s="232"/>
      <c r="W356" s="234"/>
      <c r="X356" s="232"/>
      <c r="Y356" s="230"/>
      <c r="Z356" s="230"/>
      <c r="AA356" s="235">
        <f t="shared" si="17"/>
        <v>0</v>
      </c>
      <c r="AB356" s="229"/>
      <c r="AC356" s="236"/>
      <c r="AD356" s="237">
        <v>0</v>
      </c>
      <c r="AE356" s="238">
        <v>0</v>
      </c>
      <c r="AF356" s="220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</row>
    <row r="357" spans="1:183" s="5" customFormat="1" ht="60" customHeight="1" x14ac:dyDescent="0.25">
      <c r="A357" s="221">
        <f t="shared" si="19"/>
        <v>352</v>
      </c>
      <c r="B357" s="151"/>
      <c r="C357" s="222"/>
      <c r="D357" s="222"/>
      <c r="E357" s="223"/>
      <c r="F357" s="224"/>
      <c r="G357" s="223"/>
      <c r="H357" s="225"/>
      <c r="I357" s="226"/>
      <c r="J357" s="227"/>
      <c r="K357" s="226"/>
      <c r="L357" s="228"/>
      <c r="M357" s="229"/>
      <c r="N357" s="230"/>
      <c r="O357" s="230"/>
      <c r="P357" s="231">
        <f t="shared" si="18"/>
        <v>0</v>
      </c>
      <c r="Q357" s="232"/>
      <c r="R357" s="224"/>
      <c r="S357" s="233"/>
      <c r="T357" s="234"/>
      <c r="U357" s="230"/>
      <c r="V357" s="232"/>
      <c r="W357" s="234"/>
      <c r="X357" s="232"/>
      <c r="Y357" s="230"/>
      <c r="Z357" s="230"/>
      <c r="AA357" s="235">
        <f t="shared" si="17"/>
        <v>0</v>
      </c>
      <c r="AB357" s="229"/>
      <c r="AC357" s="236"/>
      <c r="AD357" s="237">
        <v>0</v>
      </c>
      <c r="AE357" s="238">
        <v>0</v>
      </c>
      <c r="AF357" s="220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</row>
    <row r="358" spans="1:183" s="5" customFormat="1" ht="60" customHeight="1" x14ac:dyDescent="0.25">
      <c r="A358" s="221">
        <f t="shared" si="19"/>
        <v>353</v>
      </c>
      <c r="B358" s="151"/>
      <c r="C358" s="222"/>
      <c r="D358" s="222"/>
      <c r="E358" s="223"/>
      <c r="F358" s="224"/>
      <c r="G358" s="223"/>
      <c r="H358" s="225"/>
      <c r="I358" s="226"/>
      <c r="J358" s="227"/>
      <c r="K358" s="226"/>
      <c r="L358" s="228"/>
      <c r="M358" s="229"/>
      <c r="N358" s="230"/>
      <c r="O358" s="230"/>
      <c r="P358" s="231">
        <f t="shared" si="18"/>
        <v>0</v>
      </c>
      <c r="Q358" s="232"/>
      <c r="R358" s="224"/>
      <c r="S358" s="233"/>
      <c r="T358" s="234"/>
      <c r="U358" s="230"/>
      <c r="V358" s="232"/>
      <c r="W358" s="234"/>
      <c r="X358" s="232"/>
      <c r="Y358" s="230"/>
      <c r="Z358" s="230"/>
      <c r="AA358" s="235">
        <f t="shared" si="17"/>
        <v>0</v>
      </c>
      <c r="AB358" s="229"/>
      <c r="AC358" s="236"/>
      <c r="AD358" s="237">
        <v>0</v>
      </c>
      <c r="AE358" s="238">
        <v>0</v>
      </c>
      <c r="AF358" s="220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</row>
    <row r="359" spans="1:183" s="5" customFormat="1" ht="60" customHeight="1" x14ac:dyDescent="0.25">
      <c r="A359" s="221">
        <f t="shared" si="19"/>
        <v>354</v>
      </c>
      <c r="B359" s="151"/>
      <c r="C359" s="222"/>
      <c r="D359" s="222"/>
      <c r="E359" s="223"/>
      <c r="F359" s="224"/>
      <c r="G359" s="223"/>
      <c r="H359" s="225"/>
      <c r="I359" s="226"/>
      <c r="J359" s="227"/>
      <c r="K359" s="226"/>
      <c r="L359" s="228"/>
      <c r="M359" s="229"/>
      <c r="N359" s="230"/>
      <c r="O359" s="230"/>
      <c r="P359" s="231">
        <f t="shared" si="18"/>
        <v>0</v>
      </c>
      <c r="Q359" s="232"/>
      <c r="R359" s="224"/>
      <c r="S359" s="233"/>
      <c r="T359" s="234"/>
      <c r="U359" s="230"/>
      <c r="V359" s="232"/>
      <c r="W359" s="234"/>
      <c r="X359" s="232"/>
      <c r="Y359" s="230"/>
      <c r="Z359" s="230"/>
      <c r="AA359" s="235">
        <f t="shared" si="17"/>
        <v>0</v>
      </c>
      <c r="AB359" s="229"/>
      <c r="AC359" s="236"/>
      <c r="AD359" s="237">
        <v>0</v>
      </c>
      <c r="AE359" s="238">
        <v>0</v>
      </c>
      <c r="AF359" s="220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</row>
    <row r="360" spans="1:183" s="5" customFormat="1" ht="60" customHeight="1" x14ac:dyDescent="0.25">
      <c r="A360" s="221">
        <f t="shared" si="19"/>
        <v>355</v>
      </c>
      <c r="B360" s="151"/>
      <c r="C360" s="222"/>
      <c r="D360" s="222"/>
      <c r="E360" s="223"/>
      <c r="F360" s="224"/>
      <c r="G360" s="223"/>
      <c r="H360" s="225"/>
      <c r="I360" s="226"/>
      <c r="J360" s="227"/>
      <c r="K360" s="226"/>
      <c r="L360" s="228"/>
      <c r="M360" s="229"/>
      <c r="N360" s="230"/>
      <c r="O360" s="230"/>
      <c r="P360" s="231">
        <f t="shared" si="18"/>
        <v>0</v>
      </c>
      <c r="Q360" s="232"/>
      <c r="R360" s="224"/>
      <c r="S360" s="233"/>
      <c r="T360" s="234"/>
      <c r="U360" s="230"/>
      <c r="V360" s="232"/>
      <c r="W360" s="234"/>
      <c r="X360" s="232"/>
      <c r="Y360" s="230"/>
      <c r="Z360" s="230"/>
      <c r="AA360" s="235">
        <f t="shared" si="17"/>
        <v>0</v>
      </c>
      <c r="AB360" s="229"/>
      <c r="AC360" s="236"/>
      <c r="AD360" s="237">
        <v>0</v>
      </c>
      <c r="AE360" s="238">
        <v>0</v>
      </c>
      <c r="AF360" s="220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</row>
    <row r="361" spans="1:183" s="5" customFormat="1" ht="60" customHeight="1" x14ac:dyDescent="0.25">
      <c r="A361" s="221">
        <f t="shared" si="19"/>
        <v>356</v>
      </c>
      <c r="B361" s="151"/>
      <c r="C361" s="222"/>
      <c r="D361" s="222"/>
      <c r="E361" s="223"/>
      <c r="F361" s="224"/>
      <c r="G361" s="223"/>
      <c r="H361" s="225"/>
      <c r="I361" s="226"/>
      <c r="J361" s="227"/>
      <c r="K361" s="226"/>
      <c r="L361" s="228"/>
      <c r="M361" s="229"/>
      <c r="N361" s="230"/>
      <c r="O361" s="230"/>
      <c r="P361" s="231">
        <f t="shared" si="18"/>
        <v>0</v>
      </c>
      <c r="Q361" s="232"/>
      <c r="R361" s="224"/>
      <c r="S361" s="233"/>
      <c r="T361" s="234"/>
      <c r="U361" s="230"/>
      <c r="V361" s="232"/>
      <c r="W361" s="234"/>
      <c r="X361" s="232"/>
      <c r="Y361" s="230"/>
      <c r="Z361" s="230"/>
      <c r="AA361" s="235">
        <f t="shared" si="17"/>
        <v>0</v>
      </c>
      <c r="AB361" s="229"/>
      <c r="AC361" s="236"/>
      <c r="AD361" s="237">
        <v>0</v>
      </c>
      <c r="AE361" s="238">
        <v>0</v>
      </c>
      <c r="AF361" s="220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</row>
    <row r="362" spans="1:183" s="5" customFormat="1" ht="60" customHeight="1" x14ac:dyDescent="0.25">
      <c r="A362" s="221">
        <f t="shared" si="19"/>
        <v>357</v>
      </c>
      <c r="B362" s="151"/>
      <c r="C362" s="222"/>
      <c r="D362" s="222"/>
      <c r="E362" s="223"/>
      <c r="F362" s="224"/>
      <c r="G362" s="223"/>
      <c r="H362" s="225"/>
      <c r="I362" s="226"/>
      <c r="J362" s="227"/>
      <c r="K362" s="226"/>
      <c r="L362" s="228"/>
      <c r="M362" s="229"/>
      <c r="N362" s="230"/>
      <c r="O362" s="230"/>
      <c r="P362" s="231">
        <f t="shared" si="18"/>
        <v>0</v>
      </c>
      <c r="Q362" s="232"/>
      <c r="R362" s="224"/>
      <c r="S362" s="233"/>
      <c r="T362" s="234"/>
      <c r="U362" s="230"/>
      <c r="V362" s="232"/>
      <c r="W362" s="234"/>
      <c r="X362" s="232"/>
      <c r="Y362" s="230"/>
      <c r="Z362" s="230"/>
      <c r="AA362" s="235">
        <f t="shared" si="17"/>
        <v>0</v>
      </c>
      <c r="AB362" s="229"/>
      <c r="AC362" s="236"/>
      <c r="AD362" s="237">
        <v>0</v>
      </c>
      <c r="AE362" s="238">
        <v>0</v>
      </c>
      <c r="AF362" s="220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</row>
    <row r="363" spans="1:183" s="5" customFormat="1" ht="60" customHeight="1" x14ac:dyDescent="0.25">
      <c r="A363" s="221">
        <f t="shared" si="19"/>
        <v>358</v>
      </c>
      <c r="B363" s="151"/>
      <c r="C363" s="222"/>
      <c r="D363" s="222"/>
      <c r="E363" s="223"/>
      <c r="F363" s="224"/>
      <c r="G363" s="223"/>
      <c r="H363" s="225"/>
      <c r="I363" s="226"/>
      <c r="J363" s="227"/>
      <c r="K363" s="226"/>
      <c r="L363" s="228"/>
      <c r="M363" s="229"/>
      <c r="N363" s="230"/>
      <c r="O363" s="230"/>
      <c r="P363" s="231">
        <f t="shared" si="18"/>
        <v>0</v>
      </c>
      <c r="Q363" s="232"/>
      <c r="R363" s="224"/>
      <c r="S363" s="233"/>
      <c r="T363" s="234"/>
      <c r="U363" s="230"/>
      <c r="V363" s="232"/>
      <c r="W363" s="234"/>
      <c r="X363" s="232"/>
      <c r="Y363" s="230"/>
      <c r="Z363" s="230"/>
      <c r="AA363" s="235">
        <f t="shared" si="17"/>
        <v>0</v>
      </c>
      <c r="AB363" s="229"/>
      <c r="AC363" s="236"/>
      <c r="AD363" s="237">
        <v>0</v>
      </c>
      <c r="AE363" s="238">
        <v>0</v>
      </c>
      <c r="AF363" s="220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</row>
    <row r="364" spans="1:183" s="5" customFormat="1" ht="60" customHeight="1" x14ac:dyDescent="0.25">
      <c r="A364" s="221">
        <f t="shared" si="19"/>
        <v>359</v>
      </c>
      <c r="B364" s="151"/>
      <c r="C364" s="222"/>
      <c r="D364" s="222"/>
      <c r="E364" s="223"/>
      <c r="F364" s="224"/>
      <c r="G364" s="223"/>
      <c r="H364" s="225"/>
      <c r="I364" s="226"/>
      <c r="J364" s="227"/>
      <c r="K364" s="226"/>
      <c r="L364" s="228"/>
      <c r="M364" s="229"/>
      <c r="N364" s="230"/>
      <c r="O364" s="230"/>
      <c r="P364" s="231">
        <f t="shared" si="18"/>
        <v>0</v>
      </c>
      <c r="Q364" s="232"/>
      <c r="R364" s="224"/>
      <c r="S364" s="233"/>
      <c r="T364" s="234"/>
      <c r="U364" s="230"/>
      <c r="V364" s="232"/>
      <c r="W364" s="234"/>
      <c r="X364" s="232"/>
      <c r="Y364" s="230"/>
      <c r="Z364" s="230"/>
      <c r="AA364" s="235">
        <f t="shared" si="17"/>
        <v>0</v>
      </c>
      <c r="AB364" s="229"/>
      <c r="AC364" s="236"/>
      <c r="AD364" s="237">
        <v>0</v>
      </c>
      <c r="AE364" s="238">
        <v>0</v>
      </c>
      <c r="AF364" s="220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</row>
    <row r="365" spans="1:183" s="5" customFormat="1" ht="60" customHeight="1" x14ac:dyDescent="0.25">
      <c r="A365" s="221">
        <f t="shared" si="19"/>
        <v>360</v>
      </c>
      <c r="B365" s="151"/>
      <c r="C365" s="222"/>
      <c r="D365" s="222"/>
      <c r="E365" s="223"/>
      <c r="F365" s="224"/>
      <c r="G365" s="223"/>
      <c r="H365" s="225"/>
      <c r="I365" s="226"/>
      <c r="J365" s="227"/>
      <c r="K365" s="226"/>
      <c r="L365" s="228"/>
      <c r="M365" s="229"/>
      <c r="N365" s="230"/>
      <c r="O365" s="230"/>
      <c r="P365" s="231">
        <f t="shared" si="18"/>
        <v>0</v>
      </c>
      <c r="Q365" s="232"/>
      <c r="R365" s="224"/>
      <c r="S365" s="233"/>
      <c r="T365" s="234"/>
      <c r="U365" s="230"/>
      <c r="V365" s="232"/>
      <c r="W365" s="234"/>
      <c r="X365" s="232"/>
      <c r="Y365" s="230"/>
      <c r="Z365" s="230"/>
      <c r="AA365" s="235">
        <f t="shared" si="17"/>
        <v>0</v>
      </c>
      <c r="AB365" s="229"/>
      <c r="AC365" s="236"/>
      <c r="AD365" s="237">
        <v>0</v>
      </c>
      <c r="AE365" s="238">
        <v>0</v>
      </c>
      <c r="AF365" s="220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</row>
    <row r="366" spans="1:183" s="5" customFormat="1" ht="60" customHeight="1" x14ac:dyDescent="0.25">
      <c r="A366" s="221">
        <f t="shared" si="19"/>
        <v>361</v>
      </c>
      <c r="B366" s="151"/>
      <c r="C366" s="222"/>
      <c r="D366" s="222"/>
      <c r="E366" s="223"/>
      <c r="F366" s="224"/>
      <c r="G366" s="223"/>
      <c r="H366" s="225"/>
      <c r="I366" s="226"/>
      <c r="J366" s="227"/>
      <c r="K366" s="226"/>
      <c r="L366" s="228"/>
      <c r="M366" s="229"/>
      <c r="N366" s="230"/>
      <c r="O366" s="230"/>
      <c r="P366" s="231">
        <f t="shared" si="18"/>
        <v>0</v>
      </c>
      <c r="Q366" s="232"/>
      <c r="R366" s="224"/>
      <c r="S366" s="233"/>
      <c r="T366" s="234"/>
      <c r="U366" s="230"/>
      <c r="V366" s="232"/>
      <c r="W366" s="234"/>
      <c r="X366" s="232"/>
      <c r="Y366" s="230"/>
      <c r="Z366" s="230"/>
      <c r="AA366" s="235">
        <f t="shared" si="17"/>
        <v>0</v>
      </c>
      <c r="AB366" s="229"/>
      <c r="AC366" s="236"/>
      <c r="AD366" s="237">
        <v>0</v>
      </c>
      <c r="AE366" s="238">
        <v>0</v>
      </c>
      <c r="AF366" s="220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</row>
    <row r="367" spans="1:183" s="5" customFormat="1" ht="60" customHeight="1" x14ac:dyDescent="0.25">
      <c r="A367" s="221">
        <f t="shared" si="19"/>
        <v>362</v>
      </c>
      <c r="B367" s="151"/>
      <c r="C367" s="222"/>
      <c r="D367" s="222"/>
      <c r="E367" s="223"/>
      <c r="F367" s="224"/>
      <c r="G367" s="223"/>
      <c r="H367" s="225"/>
      <c r="I367" s="226"/>
      <c r="J367" s="227"/>
      <c r="K367" s="226"/>
      <c r="L367" s="228"/>
      <c r="M367" s="229"/>
      <c r="N367" s="230"/>
      <c r="O367" s="230"/>
      <c r="P367" s="231">
        <f t="shared" si="18"/>
        <v>0</v>
      </c>
      <c r="Q367" s="232"/>
      <c r="R367" s="224"/>
      <c r="S367" s="233"/>
      <c r="T367" s="234"/>
      <c r="U367" s="230"/>
      <c r="V367" s="232"/>
      <c r="W367" s="234"/>
      <c r="X367" s="232"/>
      <c r="Y367" s="230"/>
      <c r="Z367" s="230"/>
      <c r="AA367" s="235">
        <f t="shared" si="17"/>
        <v>0</v>
      </c>
      <c r="AB367" s="229"/>
      <c r="AC367" s="236"/>
      <c r="AD367" s="237">
        <v>0</v>
      </c>
      <c r="AE367" s="238">
        <v>0</v>
      </c>
      <c r="AF367" s="220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</row>
    <row r="368" spans="1:183" s="5" customFormat="1" ht="60" customHeight="1" x14ac:dyDescent="0.25">
      <c r="A368" s="221">
        <f t="shared" si="19"/>
        <v>363</v>
      </c>
      <c r="B368" s="151"/>
      <c r="C368" s="222"/>
      <c r="D368" s="222"/>
      <c r="E368" s="223"/>
      <c r="F368" s="224"/>
      <c r="G368" s="223"/>
      <c r="H368" s="225"/>
      <c r="I368" s="226"/>
      <c r="J368" s="227"/>
      <c r="K368" s="226"/>
      <c r="L368" s="228"/>
      <c r="M368" s="229"/>
      <c r="N368" s="230"/>
      <c r="O368" s="230"/>
      <c r="P368" s="231">
        <f t="shared" si="18"/>
        <v>0</v>
      </c>
      <c r="Q368" s="232"/>
      <c r="R368" s="224"/>
      <c r="S368" s="233"/>
      <c r="T368" s="234"/>
      <c r="U368" s="230"/>
      <c r="V368" s="232"/>
      <c r="W368" s="234"/>
      <c r="X368" s="232"/>
      <c r="Y368" s="230"/>
      <c r="Z368" s="230"/>
      <c r="AA368" s="235">
        <f t="shared" si="17"/>
        <v>0</v>
      </c>
      <c r="AB368" s="229"/>
      <c r="AC368" s="236"/>
      <c r="AD368" s="237">
        <v>0</v>
      </c>
      <c r="AE368" s="238">
        <v>0</v>
      </c>
      <c r="AF368" s="220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</row>
    <row r="369" spans="1:183" s="5" customFormat="1" ht="60" customHeight="1" x14ac:dyDescent="0.25">
      <c r="A369" s="221">
        <f t="shared" si="19"/>
        <v>364</v>
      </c>
      <c r="B369" s="151"/>
      <c r="C369" s="222"/>
      <c r="D369" s="222"/>
      <c r="E369" s="223"/>
      <c r="F369" s="224"/>
      <c r="G369" s="223"/>
      <c r="H369" s="225"/>
      <c r="I369" s="226"/>
      <c r="J369" s="227"/>
      <c r="K369" s="226"/>
      <c r="L369" s="228"/>
      <c r="M369" s="229"/>
      <c r="N369" s="230"/>
      <c r="O369" s="230"/>
      <c r="P369" s="231">
        <f t="shared" si="18"/>
        <v>0</v>
      </c>
      <c r="Q369" s="232"/>
      <c r="R369" s="224"/>
      <c r="S369" s="233"/>
      <c r="T369" s="234"/>
      <c r="U369" s="230"/>
      <c r="V369" s="232"/>
      <c r="W369" s="234"/>
      <c r="X369" s="232"/>
      <c r="Y369" s="230"/>
      <c r="Z369" s="230"/>
      <c r="AA369" s="235">
        <f t="shared" si="17"/>
        <v>0</v>
      </c>
      <c r="AB369" s="229"/>
      <c r="AC369" s="236"/>
      <c r="AD369" s="237">
        <v>0</v>
      </c>
      <c r="AE369" s="238">
        <v>0</v>
      </c>
      <c r="AF369" s="220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</row>
    <row r="370" spans="1:183" s="5" customFormat="1" ht="60" customHeight="1" x14ac:dyDescent="0.25">
      <c r="A370" s="221">
        <f t="shared" si="19"/>
        <v>365</v>
      </c>
      <c r="B370" s="151"/>
      <c r="C370" s="222"/>
      <c r="D370" s="222"/>
      <c r="E370" s="223"/>
      <c r="F370" s="224"/>
      <c r="G370" s="223"/>
      <c r="H370" s="225"/>
      <c r="I370" s="226"/>
      <c r="J370" s="227"/>
      <c r="K370" s="226"/>
      <c r="L370" s="228"/>
      <c r="M370" s="229"/>
      <c r="N370" s="230"/>
      <c r="O370" s="230"/>
      <c r="P370" s="231">
        <f t="shared" si="18"/>
        <v>0</v>
      </c>
      <c r="Q370" s="232"/>
      <c r="R370" s="224"/>
      <c r="S370" s="233"/>
      <c r="T370" s="234"/>
      <c r="U370" s="230"/>
      <c r="V370" s="232"/>
      <c r="W370" s="234"/>
      <c r="X370" s="232"/>
      <c r="Y370" s="230"/>
      <c r="Z370" s="230"/>
      <c r="AA370" s="235">
        <f t="shared" si="17"/>
        <v>0</v>
      </c>
      <c r="AB370" s="229"/>
      <c r="AC370" s="236"/>
      <c r="AD370" s="237">
        <v>0</v>
      </c>
      <c r="AE370" s="238">
        <v>0</v>
      </c>
      <c r="AF370" s="220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</row>
    <row r="371" spans="1:183" s="5" customFormat="1" ht="60" customHeight="1" x14ac:dyDescent="0.25">
      <c r="A371" s="221">
        <f t="shared" si="19"/>
        <v>366</v>
      </c>
      <c r="B371" s="151"/>
      <c r="C371" s="222"/>
      <c r="D371" s="222"/>
      <c r="E371" s="223"/>
      <c r="F371" s="224"/>
      <c r="G371" s="223"/>
      <c r="H371" s="225"/>
      <c r="I371" s="226"/>
      <c r="J371" s="227"/>
      <c r="K371" s="226"/>
      <c r="L371" s="228"/>
      <c r="M371" s="229"/>
      <c r="N371" s="230"/>
      <c r="O371" s="230"/>
      <c r="P371" s="231">
        <f t="shared" si="18"/>
        <v>0</v>
      </c>
      <c r="Q371" s="232"/>
      <c r="R371" s="224"/>
      <c r="S371" s="233"/>
      <c r="T371" s="234"/>
      <c r="U371" s="230"/>
      <c r="V371" s="232"/>
      <c r="W371" s="234"/>
      <c r="X371" s="232"/>
      <c r="Y371" s="230"/>
      <c r="Z371" s="230"/>
      <c r="AA371" s="235">
        <f t="shared" si="17"/>
        <v>0</v>
      </c>
      <c r="AB371" s="229"/>
      <c r="AC371" s="236"/>
      <c r="AD371" s="237">
        <v>0</v>
      </c>
      <c r="AE371" s="238">
        <v>0</v>
      </c>
      <c r="AF371" s="220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</row>
    <row r="372" spans="1:183" s="5" customFormat="1" ht="60" customHeight="1" x14ac:dyDescent="0.25">
      <c r="A372" s="221">
        <f t="shared" si="19"/>
        <v>367</v>
      </c>
      <c r="B372" s="151"/>
      <c r="C372" s="222"/>
      <c r="D372" s="222"/>
      <c r="E372" s="223"/>
      <c r="F372" s="224"/>
      <c r="G372" s="223"/>
      <c r="H372" s="225"/>
      <c r="I372" s="226"/>
      <c r="J372" s="227"/>
      <c r="K372" s="226"/>
      <c r="L372" s="228"/>
      <c r="M372" s="229"/>
      <c r="N372" s="230"/>
      <c r="O372" s="230"/>
      <c r="P372" s="231">
        <f t="shared" si="18"/>
        <v>0</v>
      </c>
      <c r="Q372" s="232"/>
      <c r="R372" s="224"/>
      <c r="S372" s="233"/>
      <c r="T372" s="234"/>
      <c r="U372" s="230"/>
      <c r="V372" s="232"/>
      <c r="W372" s="234"/>
      <c r="X372" s="232"/>
      <c r="Y372" s="230"/>
      <c r="Z372" s="230"/>
      <c r="AA372" s="235">
        <f t="shared" si="17"/>
        <v>0</v>
      </c>
      <c r="AB372" s="229"/>
      <c r="AC372" s="236"/>
      <c r="AD372" s="237">
        <v>0</v>
      </c>
      <c r="AE372" s="238">
        <v>0</v>
      </c>
      <c r="AF372" s="220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</row>
    <row r="373" spans="1:183" s="5" customFormat="1" ht="60" customHeight="1" x14ac:dyDescent="0.25">
      <c r="A373" s="221">
        <f t="shared" si="19"/>
        <v>368</v>
      </c>
      <c r="B373" s="151"/>
      <c r="C373" s="222"/>
      <c r="D373" s="222"/>
      <c r="E373" s="223"/>
      <c r="F373" s="224"/>
      <c r="G373" s="223"/>
      <c r="H373" s="225"/>
      <c r="I373" s="226"/>
      <c r="J373" s="227"/>
      <c r="K373" s="226"/>
      <c r="L373" s="228"/>
      <c r="M373" s="229"/>
      <c r="N373" s="230"/>
      <c r="O373" s="230"/>
      <c r="P373" s="231">
        <f t="shared" si="18"/>
        <v>0</v>
      </c>
      <c r="Q373" s="232"/>
      <c r="R373" s="224"/>
      <c r="S373" s="233"/>
      <c r="T373" s="234"/>
      <c r="U373" s="230"/>
      <c r="V373" s="232"/>
      <c r="W373" s="234"/>
      <c r="X373" s="232"/>
      <c r="Y373" s="230"/>
      <c r="Z373" s="230"/>
      <c r="AA373" s="235">
        <f t="shared" si="17"/>
        <v>0</v>
      </c>
      <c r="AB373" s="229"/>
      <c r="AC373" s="236"/>
      <c r="AD373" s="237">
        <v>0</v>
      </c>
      <c r="AE373" s="238">
        <v>0</v>
      </c>
      <c r="AF373" s="220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</row>
    <row r="374" spans="1:183" s="5" customFormat="1" ht="60" customHeight="1" x14ac:dyDescent="0.25">
      <c r="A374" s="221">
        <f t="shared" si="19"/>
        <v>369</v>
      </c>
      <c r="B374" s="151"/>
      <c r="C374" s="222"/>
      <c r="D374" s="222"/>
      <c r="E374" s="223"/>
      <c r="F374" s="224"/>
      <c r="G374" s="223"/>
      <c r="H374" s="225"/>
      <c r="I374" s="226"/>
      <c r="J374" s="227"/>
      <c r="K374" s="226"/>
      <c r="L374" s="228"/>
      <c r="M374" s="229"/>
      <c r="N374" s="230"/>
      <c r="O374" s="230"/>
      <c r="P374" s="231">
        <f t="shared" si="18"/>
        <v>0</v>
      </c>
      <c r="Q374" s="232"/>
      <c r="R374" s="224"/>
      <c r="S374" s="233"/>
      <c r="T374" s="234"/>
      <c r="U374" s="230"/>
      <c r="V374" s="232"/>
      <c r="W374" s="234"/>
      <c r="X374" s="232"/>
      <c r="Y374" s="230"/>
      <c r="Z374" s="230"/>
      <c r="AA374" s="235">
        <f t="shared" si="17"/>
        <v>0</v>
      </c>
      <c r="AB374" s="229"/>
      <c r="AC374" s="236"/>
      <c r="AD374" s="237">
        <v>0</v>
      </c>
      <c r="AE374" s="238">
        <v>0</v>
      </c>
      <c r="AF374" s="220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</row>
    <row r="375" spans="1:183" s="5" customFormat="1" ht="60" customHeight="1" x14ac:dyDescent="0.25">
      <c r="A375" s="221">
        <f t="shared" si="19"/>
        <v>370</v>
      </c>
      <c r="B375" s="151"/>
      <c r="C375" s="222"/>
      <c r="D375" s="222"/>
      <c r="E375" s="223"/>
      <c r="F375" s="224"/>
      <c r="G375" s="223"/>
      <c r="H375" s="225"/>
      <c r="I375" s="226"/>
      <c r="J375" s="227"/>
      <c r="K375" s="226"/>
      <c r="L375" s="228"/>
      <c r="M375" s="229"/>
      <c r="N375" s="230"/>
      <c r="O375" s="230"/>
      <c r="P375" s="231">
        <f t="shared" si="18"/>
        <v>0</v>
      </c>
      <c r="Q375" s="232"/>
      <c r="R375" s="224"/>
      <c r="S375" s="233"/>
      <c r="T375" s="234"/>
      <c r="U375" s="230"/>
      <c r="V375" s="232"/>
      <c r="W375" s="234"/>
      <c r="X375" s="232"/>
      <c r="Y375" s="230"/>
      <c r="Z375" s="230"/>
      <c r="AA375" s="235">
        <f t="shared" si="17"/>
        <v>0</v>
      </c>
      <c r="AB375" s="229"/>
      <c r="AC375" s="236"/>
      <c r="AD375" s="237">
        <v>0</v>
      </c>
      <c r="AE375" s="238">
        <v>0</v>
      </c>
      <c r="AF375" s="220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</row>
    <row r="376" spans="1:183" s="5" customFormat="1" ht="60" customHeight="1" x14ac:dyDescent="0.25">
      <c r="A376" s="221">
        <f t="shared" si="19"/>
        <v>371</v>
      </c>
      <c r="B376" s="151"/>
      <c r="C376" s="222"/>
      <c r="D376" s="222"/>
      <c r="E376" s="223"/>
      <c r="F376" s="224"/>
      <c r="G376" s="223"/>
      <c r="H376" s="225"/>
      <c r="I376" s="226"/>
      <c r="J376" s="227"/>
      <c r="K376" s="226"/>
      <c r="L376" s="228"/>
      <c r="M376" s="229"/>
      <c r="N376" s="230"/>
      <c r="O376" s="230"/>
      <c r="P376" s="231">
        <f t="shared" si="18"/>
        <v>0</v>
      </c>
      <c r="Q376" s="232"/>
      <c r="R376" s="224"/>
      <c r="S376" s="233"/>
      <c r="T376" s="234"/>
      <c r="U376" s="230"/>
      <c r="V376" s="232"/>
      <c r="W376" s="234"/>
      <c r="X376" s="232"/>
      <c r="Y376" s="230"/>
      <c r="Z376" s="230"/>
      <c r="AA376" s="235">
        <f t="shared" si="17"/>
        <v>0</v>
      </c>
      <c r="AB376" s="229"/>
      <c r="AC376" s="236"/>
      <c r="AD376" s="237">
        <v>0</v>
      </c>
      <c r="AE376" s="238">
        <v>0</v>
      </c>
      <c r="AF376" s="220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</row>
    <row r="377" spans="1:183" s="5" customFormat="1" ht="60" customHeight="1" x14ac:dyDescent="0.25">
      <c r="A377" s="221">
        <f t="shared" si="19"/>
        <v>372</v>
      </c>
      <c r="B377" s="151"/>
      <c r="C377" s="222"/>
      <c r="D377" s="222"/>
      <c r="E377" s="223"/>
      <c r="F377" s="224"/>
      <c r="G377" s="223"/>
      <c r="H377" s="225"/>
      <c r="I377" s="226"/>
      <c r="J377" s="227"/>
      <c r="K377" s="226"/>
      <c r="L377" s="228"/>
      <c r="M377" s="229"/>
      <c r="N377" s="230"/>
      <c r="O377" s="230"/>
      <c r="P377" s="231">
        <f t="shared" si="18"/>
        <v>0</v>
      </c>
      <c r="Q377" s="232"/>
      <c r="R377" s="224"/>
      <c r="S377" s="233"/>
      <c r="T377" s="234"/>
      <c r="U377" s="230"/>
      <c r="V377" s="232"/>
      <c r="W377" s="234"/>
      <c r="X377" s="232"/>
      <c r="Y377" s="230"/>
      <c r="Z377" s="230"/>
      <c r="AA377" s="235">
        <f t="shared" si="17"/>
        <v>0</v>
      </c>
      <c r="AB377" s="229"/>
      <c r="AC377" s="236"/>
      <c r="AD377" s="237">
        <v>0</v>
      </c>
      <c r="AE377" s="238">
        <v>0</v>
      </c>
      <c r="AF377" s="220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</row>
    <row r="378" spans="1:183" s="5" customFormat="1" ht="60" customHeight="1" x14ac:dyDescent="0.25">
      <c r="A378" s="221">
        <f t="shared" si="19"/>
        <v>373</v>
      </c>
      <c r="B378" s="151"/>
      <c r="C378" s="222"/>
      <c r="D378" s="222"/>
      <c r="E378" s="223"/>
      <c r="F378" s="224"/>
      <c r="G378" s="223"/>
      <c r="H378" s="225"/>
      <c r="I378" s="226"/>
      <c r="J378" s="227"/>
      <c r="K378" s="226"/>
      <c r="L378" s="228"/>
      <c r="M378" s="229"/>
      <c r="N378" s="230"/>
      <c r="O378" s="230"/>
      <c r="P378" s="231">
        <f t="shared" si="18"/>
        <v>0</v>
      </c>
      <c r="Q378" s="232"/>
      <c r="R378" s="224"/>
      <c r="S378" s="233"/>
      <c r="T378" s="234"/>
      <c r="U378" s="230"/>
      <c r="V378" s="232"/>
      <c r="W378" s="234"/>
      <c r="X378" s="232"/>
      <c r="Y378" s="230"/>
      <c r="Z378" s="230"/>
      <c r="AA378" s="235">
        <f t="shared" si="17"/>
        <v>0</v>
      </c>
      <c r="AB378" s="229"/>
      <c r="AC378" s="236"/>
      <c r="AD378" s="237">
        <v>0</v>
      </c>
      <c r="AE378" s="238">
        <v>0</v>
      </c>
      <c r="AF378" s="220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</row>
    <row r="379" spans="1:183" s="5" customFormat="1" ht="60" customHeight="1" x14ac:dyDescent="0.25">
      <c r="A379" s="221">
        <f t="shared" si="19"/>
        <v>374</v>
      </c>
      <c r="B379" s="151"/>
      <c r="C379" s="222"/>
      <c r="D379" s="222"/>
      <c r="E379" s="223"/>
      <c r="F379" s="224"/>
      <c r="G379" s="223"/>
      <c r="H379" s="225"/>
      <c r="I379" s="226"/>
      <c r="J379" s="227"/>
      <c r="K379" s="226"/>
      <c r="L379" s="228"/>
      <c r="M379" s="229"/>
      <c r="N379" s="230"/>
      <c r="O379" s="230"/>
      <c r="P379" s="231">
        <f t="shared" si="18"/>
        <v>0</v>
      </c>
      <c r="Q379" s="232"/>
      <c r="R379" s="224"/>
      <c r="S379" s="233"/>
      <c r="T379" s="234"/>
      <c r="U379" s="230"/>
      <c r="V379" s="232"/>
      <c r="W379" s="234"/>
      <c r="X379" s="232"/>
      <c r="Y379" s="230"/>
      <c r="Z379" s="230"/>
      <c r="AA379" s="235">
        <f t="shared" si="17"/>
        <v>0</v>
      </c>
      <c r="AB379" s="229"/>
      <c r="AC379" s="236"/>
      <c r="AD379" s="237">
        <v>0</v>
      </c>
      <c r="AE379" s="238">
        <v>0</v>
      </c>
      <c r="AF379" s="220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</row>
    <row r="380" spans="1:183" s="5" customFormat="1" ht="60" customHeight="1" x14ac:dyDescent="0.25">
      <c r="A380" s="221">
        <f t="shared" si="19"/>
        <v>375</v>
      </c>
      <c r="B380" s="151"/>
      <c r="C380" s="222"/>
      <c r="D380" s="222"/>
      <c r="E380" s="223"/>
      <c r="F380" s="224"/>
      <c r="G380" s="223"/>
      <c r="H380" s="225"/>
      <c r="I380" s="226"/>
      <c r="J380" s="227"/>
      <c r="K380" s="226"/>
      <c r="L380" s="228"/>
      <c r="M380" s="229"/>
      <c r="N380" s="230"/>
      <c r="O380" s="230"/>
      <c r="P380" s="231">
        <f t="shared" si="18"/>
        <v>0</v>
      </c>
      <c r="Q380" s="232"/>
      <c r="R380" s="224"/>
      <c r="S380" s="233"/>
      <c r="T380" s="234"/>
      <c r="U380" s="230"/>
      <c r="V380" s="232"/>
      <c r="W380" s="234"/>
      <c r="X380" s="232"/>
      <c r="Y380" s="230"/>
      <c r="Z380" s="230"/>
      <c r="AA380" s="235">
        <f t="shared" si="17"/>
        <v>0</v>
      </c>
      <c r="AB380" s="229"/>
      <c r="AC380" s="236"/>
      <c r="AD380" s="237">
        <v>0</v>
      </c>
      <c r="AE380" s="238">
        <v>0</v>
      </c>
      <c r="AF380" s="220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</row>
    <row r="381" spans="1:183" s="5" customFormat="1" ht="60" customHeight="1" x14ac:dyDescent="0.25">
      <c r="A381" s="221">
        <f t="shared" si="19"/>
        <v>376</v>
      </c>
      <c r="B381" s="151"/>
      <c r="C381" s="222"/>
      <c r="D381" s="222"/>
      <c r="E381" s="223"/>
      <c r="F381" s="224"/>
      <c r="G381" s="223"/>
      <c r="H381" s="225"/>
      <c r="I381" s="226"/>
      <c r="J381" s="227"/>
      <c r="K381" s="226"/>
      <c r="L381" s="228"/>
      <c r="M381" s="229"/>
      <c r="N381" s="230"/>
      <c r="O381" s="230"/>
      <c r="P381" s="231">
        <f t="shared" si="18"/>
        <v>0</v>
      </c>
      <c r="Q381" s="232"/>
      <c r="R381" s="224"/>
      <c r="S381" s="233"/>
      <c r="T381" s="234"/>
      <c r="U381" s="230"/>
      <c r="V381" s="232"/>
      <c r="W381" s="234"/>
      <c r="X381" s="232"/>
      <c r="Y381" s="230"/>
      <c r="Z381" s="230"/>
      <c r="AA381" s="235">
        <f t="shared" si="17"/>
        <v>0</v>
      </c>
      <c r="AB381" s="229"/>
      <c r="AC381" s="236"/>
      <c r="AD381" s="237">
        <v>0</v>
      </c>
      <c r="AE381" s="238">
        <v>0</v>
      </c>
      <c r="AF381" s="220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</row>
    <row r="382" spans="1:183" s="5" customFormat="1" ht="60" customHeight="1" x14ac:dyDescent="0.25">
      <c r="A382" s="221">
        <f t="shared" si="19"/>
        <v>377</v>
      </c>
      <c r="B382" s="151"/>
      <c r="C382" s="222"/>
      <c r="D382" s="222"/>
      <c r="E382" s="223"/>
      <c r="F382" s="224"/>
      <c r="G382" s="223"/>
      <c r="H382" s="225"/>
      <c r="I382" s="226"/>
      <c r="J382" s="227"/>
      <c r="K382" s="226"/>
      <c r="L382" s="228"/>
      <c r="M382" s="229"/>
      <c r="N382" s="230"/>
      <c r="O382" s="230"/>
      <c r="P382" s="231">
        <f t="shared" si="18"/>
        <v>0</v>
      </c>
      <c r="Q382" s="232"/>
      <c r="R382" s="224"/>
      <c r="S382" s="233"/>
      <c r="T382" s="234"/>
      <c r="U382" s="230"/>
      <c r="V382" s="232"/>
      <c r="W382" s="234"/>
      <c r="X382" s="232"/>
      <c r="Y382" s="230"/>
      <c r="Z382" s="230"/>
      <c r="AA382" s="235">
        <f t="shared" si="17"/>
        <v>0</v>
      </c>
      <c r="AB382" s="229"/>
      <c r="AC382" s="236"/>
      <c r="AD382" s="237">
        <v>0</v>
      </c>
      <c r="AE382" s="238">
        <v>0</v>
      </c>
      <c r="AF382" s="220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</row>
    <row r="383" spans="1:183" s="5" customFormat="1" ht="60" customHeight="1" x14ac:dyDescent="0.25">
      <c r="A383" s="221">
        <f t="shared" si="19"/>
        <v>378</v>
      </c>
      <c r="B383" s="151"/>
      <c r="C383" s="222"/>
      <c r="D383" s="222"/>
      <c r="E383" s="223"/>
      <c r="F383" s="224"/>
      <c r="G383" s="223"/>
      <c r="H383" s="225"/>
      <c r="I383" s="226"/>
      <c r="J383" s="227"/>
      <c r="K383" s="226"/>
      <c r="L383" s="228"/>
      <c r="M383" s="229"/>
      <c r="N383" s="230"/>
      <c r="O383" s="230"/>
      <c r="P383" s="231">
        <f t="shared" si="18"/>
        <v>0</v>
      </c>
      <c r="Q383" s="232"/>
      <c r="R383" s="224"/>
      <c r="S383" s="233"/>
      <c r="T383" s="234"/>
      <c r="U383" s="230"/>
      <c r="V383" s="232"/>
      <c r="W383" s="234"/>
      <c r="X383" s="232"/>
      <c r="Y383" s="230"/>
      <c r="Z383" s="230"/>
      <c r="AA383" s="235">
        <f t="shared" si="17"/>
        <v>0</v>
      </c>
      <c r="AB383" s="229"/>
      <c r="AC383" s="236"/>
      <c r="AD383" s="237">
        <v>0</v>
      </c>
      <c r="AE383" s="238">
        <v>0</v>
      </c>
      <c r="AF383" s="220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</row>
    <row r="384" spans="1:183" s="5" customFormat="1" ht="60" customHeight="1" x14ac:dyDescent="0.25">
      <c r="A384" s="221">
        <f t="shared" si="19"/>
        <v>379</v>
      </c>
      <c r="B384" s="151"/>
      <c r="C384" s="222"/>
      <c r="D384" s="222"/>
      <c r="E384" s="223"/>
      <c r="F384" s="224"/>
      <c r="G384" s="223"/>
      <c r="H384" s="225"/>
      <c r="I384" s="226"/>
      <c r="J384" s="227"/>
      <c r="K384" s="226"/>
      <c r="L384" s="228"/>
      <c r="M384" s="229"/>
      <c r="N384" s="230"/>
      <c r="O384" s="230"/>
      <c r="P384" s="231">
        <f t="shared" si="18"/>
        <v>0</v>
      </c>
      <c r="Q384" s="232"/>
      <c r="R384" s="224"/>
      <c r="S384" s="233"/>
      <c r="T384" s="234"/>
      <c r="U384" s="230"/>
      <c r="V384" s="232"/>
      <c r="W384" s="234"/>
      <c r="X384" s="232"/>
      <c r="Y384" s="230"/>
      <c r="Z384" s="230"/>
      <c r="AA384" s="235">
        <f t="shared" si="17"/>
        <v>0</v>
      </c>
      <c r="AB384" s="229"/>
      <c r="AC384" s="236"/>
      <c r="AD384" s="237">
        <v>0</v>
      </c>
      <c r="AE384" s="238">
        <v>0</v>
      </c>
      <c r="AF384" s="220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</row>
    <row r="385" spans="1:183" s="5" customFormat="1" ht="60" customHeight="1" x14ac:dyDescent="0.25">
      <c r="A385" s="221">
        <f t="shared" si="19"/>
        <v>380</v>
      </c>
      <c r="B385" s="151"/>
      <c r="C385" s="222"/>
      <c r="D385" s="222"/>
      <c r="E385" s="223"/>
      <c r="F385" s="224"/>
      <c r="G385" s="223"/>
      <c r="H385" s="225"/>
      <c r="I385" s="226"/>
      <c r="J385" s="227"/>
      <c r="K385" s="226"/>
      <c r="L385" s="228"/>
      <c r="M385" s="229"/>
      <c r="N385" s="230"/>
      <c r="O385" s="230"/>
      <c r="P385" s="231">
        <f t="shared" si="18"/>
        <v>0</v>
      </c>
      <c r="Q385" s="232"/>
      <c r="R385" s="224"/>
      <c r="S385" s="233"/>
      <c r="T385" s="234"/>
      <c r="U385" s="230"/>
      <c r="V385" s="232"/>
      <c r="W385" s="234"/>
      <c r="X385" s="232"/>
      <c r="Y385" s="230"/>
      <c r="Z385" s="230"/>
      <c r="AA385" s="235">
        <f t="shared" si="17"/>
        <v>0</v>
      </c>
      <c r="AB385" s="229"/>
      <c r="AC385" s="236"/>
      <c r="AD385" s="237">
        <v>0</v>
      </c>
      <c r="AE385" s="238">
        <v>0</v>
      </c>
      <c r="AF385" s="220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</row>
    <row r="386" spans="1:183" s="5" customFormat="1" ht="60" customHeight="1" x14ac:dyDescent="0.25">
      <c r="A386" s="221">
        <f t="shared" si="19"/>
        <v>381</v>
      </c>
      <c r="B386" s="151"/>
      <c r="C386" s="222"/>
      <c r="D386" s="222"/>
      <c r="E386" s="223"/>
      <c r="F386" s="224"/>
      <c r="G386" s="223"/>
      <c r="H386" s="225"/>
      <c r="I386" s="226"/>
      <c r="J386" s="227"/>
      <c r="K386" s="226"/>
      <c r="L386" s="228"/>
      <c r="M386" s="229"/>
      <c r="N386" s="230"/>
      <c r="O386" s="230"/>
      <c r="P386" s="231">
        <f t="shared" si="18"/>
        <v>0</v>
      </c>
      <c r="Q386" s="232"/>
      <c r="R386" s="224"/>
      <c r="S386" s="233"/>
      <c r="T386" s="234"/>
      <c r="U386" s="230"/>
      <c r="V386" s="232"/>
      <c r="W386" s="234"/>
      <c r="X386" s="232"/>
      <c r="Y386" s="230"/>
      <c r="Z386" s="230"/>
      <c r="AA386" s="235">
        <f t="shared" si="17"/>
        <v>0</v>
      </c>
      <c r="AB386" s="229"/>
      <c r="AC386" s="236"/>
      <c r="AD386" s="237">
        <v>0</v>
      </c>
      <c r="AE386" s="238">
        <v>0</v>
      </c>
      <c r="AF386" s="220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</row>
    <row r="387" spans="1:183" s="5" customFormat="1" ht="60" customHeight="1" x14ac:dyDescent="0.25">
      <c r="A387" s="221">
        <f t="shared" si="19"/>
        <v>382</v>
      </c>
      <c r="B387" s="151"/>
      <c r="C387" s="222"/>
      <c r="D387" s="222"/>
      <c r="E387" s="223"/>
      <c r="F387" s="224"/>
      <c r="G387" s="223"/>
      <c r="H387" s="225"/>
      <c r="I387" s="226"/>
      <c r="J387" s="227"/>
      <c r="K387" s="226"/>
      <c r="L387" s="228"/>
      <c r="M387" s="229"/>
      <c r="N387" s="230"/>
      <c r="O387" s="230"/>
      <c r="P387" s="231">
        <f t="shared" si="18"/>
        <v>0</v>
      </c>
      <c r="Q387" s="232"/>
      <c r="R387" s="224"/>
      <c r="S387" s="233"/>
      <c r="T387" s="234"/>
      <c r="U387" s="230"/>
      <c r="V387" s="232"/>
      <c r="W387" s="234"/>
      <c r="X387" s="232"/>
      <c r="Y387" s="230"/>
      <c r="Z387" s="230"/>
      <c r="AA387" s="235">
        <f t="shared" si="17"/>
        <v>0</v>
      </c>
      <c r="AB387" s="229"/>
      <c r="AC387" s="236"/>
      <c r="AD387" s="237">
        <v>0</v>
      </c>
      <c r="AE387" s="238">
        <v>0</v>
      </c>
      <c r="AF387" s="220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</row>
    <row r="388" spans="1:183" s="5" customFormat="1" ht="60" customHeight="1" x14ac:dyDescent="0.25">
      <c r="A388" s="221">
        <f t="shared" si="19"/>
        <v>383</v>
      </c>
      <c r="B388" s="151"/>
      <c r="C388" s="222"/>
      <c r="D388" s="222"/>
      <c r="E388" s="223"/>
      <c r="F388" s="224"/>
      <c r="G388" s="223"/>
      <c r="H388" s="225"/>
      <c r="I388" s="226"/>
      <c r="J388" s="227"/>
      <c r="K388" s="226"/>
      <c r="L388" s="228"/>
      <c r="M388" s="229"/>
      <c r="N388" s="230"/>
      <c r="O388" s="230"/>
      <c r="P388" s="231">
        <f t="shared" si="18"/>
        <v>0</v>
      </c>
      <c r="Q388" s="232"/>
      <c r="R388" s="224"/>
      <c r="S388" s="233"/>
      <c r="T388" s="234"/>
      <c r="U388" s="230"/>
      <c r="V388" s="232"/>
      <c r="W388" s="234"/>
      <c r="X388" s="232"/>
      <c r="Y388" s="230"/>
      <c r="Z388" s="230"/>
      <c r="AA388" s="235">
        <f t="shared" si="17"/>
        <v>0</v>
      </c>
      <c r="AB388" s="229"/>
      <c r="AC388" s="236"/>
      <c r="AD388" s="237">
        <v>0</v>
      </c>
      <c r="AE388" s="238">
        <v>0</v>
      </c>
      <c r="AF388" s="220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</row>
    <row r="389" spans="1:183" s="5" customFormat="1" ht="60" customHeight="1" x14ac:dyDescent="0.25">
      <c r="A389" s="221">
        <f t="shared" si="19"/>
        <v>384</v>
      </c>
      <c r="B389" s="151"/>
      <c r="C389" s="222"/>
      <c r="D389" s="222"/>
      <c r="E389" s="223"/>
      <c r="F389" s="224"/>
      <c r="G389" s="223"/>
      <c r="H389" s="225"/>
      <c r="I389" s="226"/>
      <c r="J389" s="227"/>
      <c r="K389" s="226"/>
      <c r="L389" s="228"/>
      <c r="M389" s="229"/>
      <c r="N389" s="230"/>
      <c r="O389" s="230"/>
      <c r="P389" s="231">
        <f t="shared" si="18"/>
        <v>0</v>
      </c>
      <c r="Q389" s="232"/>
      <c r="R389" s="224"/>
      <c r="S389" s="233"/>
      <c r="T389" s="234"/>
      <c r="U389" s="230"/>
      <c r="V389" s="232"/>
      <c r="W389" s="234"/>
      <c r="X389" s="232"/>
      <c r="Y389" s="230"/>
      <c r="Z389" s="230"/>
      <c r="AA389" s="235">
        <f t="shared" si="17"/>
        <v>0</v>
      </c>
      <c r="AB389" s="229"/>
      <c r="AC389" s="236"/>
      <c r="AD389" s="237">
        <v>0</v>
      </c>
      <c r="AE389" s="238">
        <v>0</v>
      </c>
      <c r="AF389" s="220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</row>
    <row r="390" spans="1:183" s="5" customFormat="1" ht="60" customHeight="1" x14ac:dyDescent="0.25">
      <c r="A390" s="221">
        <f t="shared" si="19"/>
        <v>385</v>
      </c>
      <c r="B390" s="151"/>
      <c r="C390" s="222"/>
      <c r="D390" s="222"/>
      <c r="E390" s="223"/>
      <c r="F390" s="224"/>
      <c r="G390" s="223"/>
      <c r="H390" s="225"/>
      <c r="I390" s="226"/>
      <c r="J390" s="227"/>
      <c r="K390" s="226"/>
      <c r="L390" s="228"/>
      <c r="M390" s="229"/>
      <c r="N390" s="230"/>
      <c r="O390" s="230"/>
      <c r="P390" s="231">
        <f t="shared" si="18"/>
        <v>0</v>
      </c>
      <c r="Q390" s="232"/>
      <c r="R390" s="224"/>
      <c r="S390" s="233"/>
      <c r="T390" s="234"/>
      <c r="U390" s="230"/>
      <c r="V390" s="232"/>
      <c r="W390" s="234"/>
      <c r="X390" s="232"/>
      <c r="Y390" s="230"/>
      <c r="Z390" s="230"/>
      <c r="AA390" s="235">
        <f t="shared" ref="AA390:AA453" si="20">SUM(Y390:Z390)</f>
        <v>0</v>
      </c>
      <c r="AB390" s="229"/>
      <c r="AC390" s="236"/>
      <c r="AD390" s="237">
        <v>0</v>
      </c>
      <c r="AE390" s="238">
        <v>0</v>
      </c>
      <c r="AF390" s="220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</row>
    <row r="391" spans="1:183" s="5" customFormat="1" ht="60" customHeight="1" x14ac:dyDescent="0.25">
      <c r="A391" s="221">
        <f t="shared" si="19"/>
        <v>386</v>
      </c>
      <c r="B391" s="151"/>
      <c r="C391" s="222"/>
      <c r="D391" s="222"/>
      <c r="E391" s="223"/>
      <c r="F391" s="224"/>
      <c r="G391" s="223"/>
      <c r="H391" s="225"/>
      <c r="I391" s="226"/>
      <c r="J391" s="227"/>
      <c r="K391" s="226"/>
      <c r="L391" s="228"/>
      <c r="M391" s="229"/>
      <c r="N391" s="230"/>
      <c r="O391" s="230"/>
      <c r="P391" s="231">
        <f t="shared" ref="P391:P454" si="21">N391+O391</f>
        <v>0</v>
      </c>
      <c r="Q391" s="232"/>
      <c r="R391" s="224"/>
      <c r="S391" s="233"/>
      <c r="T391" s="234"/>
      <c r="U391" s="230"/>
      <c r="V391" s="232"/>
      <c r="W391" s="234"/>
      <c r="X391" s="232"/>
      <c r="Y391" s="230"/>
      <c r="Z391" s="230"/>
      <c r="AA391" s="235">
        <f t="shared" si="20"/>
        <v>0</v>
      </c>
      <c r="AB391" s="229"/>
      <c r="AC391" s="236"/>
      <c r="AD391" s="237">
        <v>0</v>
      </c>
      <c r="AE391" s="238">
        <v>0</v>
      </c>
      <c r="AF391" s="220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</row>
    <row r="392" spans="1:183" s="5" customFormat="1" ht="60" customHeight="1" x14ac:dyDescent="0.25">
      <c r="A392" s="221">
        <f t="shared" ref="A392:A455" si="22">+A391+1</f>
        <v>387</v>
      </c>
      <c r="B392" s="151"/>
      <c r="C392" s="222"/>
      <c r="D392" s="222"/>
      <c r="E392" s="223"/>
      <c r="F392" s="224"/>
      <c r="G392" s="223"/>
      <c r="H392" s="225"/>
      <c r="I392" s="226"/>
      <c r="J392" s="227"/>
      <c r="K392" s="226"/>
      <c r="L392" s="228"/>
      <c r="M392" s="229"/>
      <c r="N392" s="230"/>
      <c r="O392" s="230"/>
      <c r="P392" s="231">
        <f t="shared" si="21"/>
        <v>0</v>
      </c>
      <c r="Q392" s="232"/>
      <c r="R392" s="224"/>
      <c r="S392" s="233"/>
      <c r="T392" s="234"/>
      <c r="U392" s="230"/>
      <c r="V392" s="232"/>
      <c r="W392" s="234"/>
      <c r="X392" s="232"/>
      <c r="Y392" s="230"/>
      <c r="Z392" s="230"/>
      <c r="AA392" s="235">
        <f t="shared" si="20"/>
        <v>0</v>
      </c>
      <c r="AB392" s="229"/>
      <c r="AC392" s="236"/>
      <c r="AD392" s="237">
        <v>0</v>
      </c>
      <c r="AE392" s="238">
        <v>0</v>
      </c>
      <c r="AF392" s="220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</row>
    <row r="393" spans="1:183" s="5" customFormat="1" ht="60" customHeight="1" x14ac:dyDescent="0.25">
      <c r="A393" s="221">
        <f t="shared" si="22"/>
        <v>388</v>
      </c>
      <c r="B393" s="151"/>
      <c r="C393" s="222"/>
      <c r="D393" s="222"/>
      <c r="E393" s="223"/>
      <c r="F393" s="224"/>
      <c r="G393" s="223"/>
      <c r="H393" s="225"/>
      <c r="I393" s="226"/>
      <c r="J393" s="227"/>
      <c r="K393" s="226"/>
      <c r="L393" s="228"/>
      <c r="M393" s="229"/>
      <c r="N393" s="230"/>
      <c r="O393" s="230"/>
      <c r="P393" s="231">
        <f t="shared" si="21"/>
        <v>0</v>
      </c>
      <c r="Q393" s="232"/>
      <c r="R393" s="224"/>
      <c r="S393" s="233"/>
      <c r="T393" s="234"/>
      <c r="U393" s="230"/>
      <c r="V393" s="232"/>
      <c r="W393" s="234"/>
      <c r="X393" s="232"/>
      <c r="Y393" s="230"/>
      <c r="Z393" s="230"/>
      <c r="AA393" s="235">
        <f t="shared" si="20"/>
        <v>0</v>
      </c>
      <c r="AB393" s="229"/>
      <c r="AC393" s="236"/>
      <c r="AD393" s="237">
        <v>0</v>
      </c>
      <c r="AE393" s="238">
        <v>0</v>
      </c>
      <c r="AF393" s="220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</row>
    <row r="394" spans="1:183" s="5" customFormat="1" ht="60" customHeight="1" x14ac:dyDescent="0.25">
      <c r="A394" s="221">
        <f t="shared" si="22"/>
        <v>389</v>
      </c>
      <c r="B394" s="151"/>
      <c r="C394" s="222"/>
      <c r="D394" s="222"/>
      <c r="E394" s="223"/>
      <c r="F394" s="224"/>
      <c r="G394" s="223"/>
      <c r="H394" s="225"/>
      <c r="I394" s="226"/>
      <c r="J394" s="227"/>
      <c r="K394" s="226"/>
      <c r="L394" s="228"/>
      <c r="M394" s="229"/>
      <c r="N394" s="230"/>
      <c r="O394" s="230"/>
      <c r="P394" s="231">
        <f t="shared" si="21"/>
        <v>0</v>
      </c>
      <c r="Q394" s="232"/>
      <c r="R394" s="224"/>
      <c r="S394" s="233"/>
      <c r="T394" s="234"/>
      <c r="U394" s="230"/>
      <c r="V394" s="232"/>
      <c r="W394" s="234"/>
      <c r="X394" s="232"/>
      <c r="Y394" s="230"/>
      <c r="Z394" s="230"/>
      <c r="AA394" s="235">
        <f t="shared" si="20"/>
        <v>0</v>
      </c>
      <c r="AB394" s="229"/>
      <c r="AC394" s="236"/>
      <c r="AD394" s="237">
        <v>0</v>
      </c>
      <c r="AE394" s="238">
        <v>0</v>
      </c>
      <c r="AF394" s="220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</row>
    <row r="395" spans="1:183" s="5" customFormat="1" ht="60" customHeight="1" x14ac:dyDescent="0.25">
      <c r="A395" s="221">
        <f t="shared" si="22"/>
        <v>390</v>
      </c>
      <c r="B395" s="151"/>
      <c r="C395" s="222"/>
      <c r="D395" s="222"/>
      <c r="E395" s="223"/>
      <c r="F395" s="224"/>
      <c r="G395" s="223"/>
      <c r="H395" s="225"/>
      <c r="I395" s="226"/>
      <c r="J395" s="227"/>
      <c r="K395" s="226"/>
      <c r="L395" s="228"/>
      <c r="M395" s="229"/>
      <c r="N395" s="230"/>
      <c r="O395" s="230"/>
      <c r="P395" s="231">
        <f t="shared" si="21"/>
        <v>0</v>
      </c>
      <c r="Q395" s="232"/>
      <c r="R395" s="224"/>
      <c r="S395" s="233"/>
      <c r="T395" s="234"/>
      <c r="U395" s="230"/>
      <c r="V395" s="232"/>
      <c r="W395" s="234"/>
      <c r="X395" s="232"/>
      <c r="Y395" s="230"/>
      <c r="Z395" s="230"/>
      <c r="AA395" s="235">
        <f t="shared" si="20"/>
        <v>0</v>
      </c>
      <c r="AB395" s="229"/>
      <c r="AC395" s="236"/>
      <c r="AD395" s="237">
        <v>0</v>
      </c>
      <c r="AE395" s="238">
        <v>0</v>
      </c>
      <c r="AF395" s="220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</row>
    <row r="396" spans="1:183" s="5" customFormat="1" ht="60" customHeight="1" x14ac:dyDescent="0.25">
      <c r="A396" s="221">
        <f t="shared" si="22"/>
        <v>391</v>
      </c>
      <c r="B396" s="151"/>
      <c r="C396" s="222"/>
      <c r="D396" s="222"/>
      <c r="E396" s="223"/>
      <c r="F396" s="224"/>
      <c r="G396" s="223"/>
      <c r="H396" s="225"/>
      <c r="I396" s="226"/>
      <c r="J396" s="227"/>
      <c r="K396" s="226"/>
      <c r="L396" s="228"/>
      <c r="M396" s="229"/>
      <c r="N396" s="230"/>
      <c r="O396" s="230"/>
      <c r="P396" s="231">
        <f t="shared" si="21"/>
        <v>0</v>
      </c>
      <c r="Q396" s="232"/>
      <c r="R396" s="224"/>
      <c r="S396" s="233"/>
      <c r="T396" s="234"/>
      <c r="U396" s="230"/>
      <c r="V396" s="232"/>
      <c r="W396" s="234"/>
      <c r="X396" s="232"/>
      <c r="Y396" s="230"/>
      <c r="Z396" s="230"/>
      <c r="AA396" s="235">
        <f t="shared" si="20"/>
        <v>0</v>
      </c>
      <c r="AB396" s="229"/>
      <c r="AC396" s="236"/>
      <c r="AD396" s="237">
        <v>0</v>
      </c>
      <c r="AE396" s="238">
        <v>0</v>
      </c>
      <c r="AF396" s="220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</row>
    <row r="397" spans="1:183" s="5" customFormat="1" ht="60" customHeight="1" x14ac:dyDescent="0.25">
      <c r="A397" s="221">
        <f t="shared" si="22"/>
        <v>392</v>
      </c>
      <c r="B397" s="151"/>
      <c r="C397" s="222"/>
      <c r="D397" s="222"/>
      <c r="E397" s="223"/>
      <c r="F397" s="224"/>
      <c r="G397" s="223"/>
      <c r="H397" s="225"/>
      <c r="I397" s="226"/>
      <c r="J397" s="227"/>
      <c r="K397" s="226"/>
      <c r="L397" s="228"/>
      <c r="M397" s="229"/>
      <c r="N397" s="230"/>
      <c r="O397" s="230"/>
      <c r="P397" s="231">
        <f t="shared" si="21"/>
        <v>0</v>
      </c>
      <c r="Q397" s="232"/>
      <c r="R397" s="224"/>
      <c r="S397" s="233"/>
      <c r="T397" s="234"/>
      <c r="U397" s="230"/>
      <c r="V397" s="232"/>
      <c r="W397" s="234"/>
      <c r="X397" s="232"/>
      <c r="Y397" s="230"/>
      <c r="Z397" s="230"/>
      <c r="AA397" s="235">
        <f t="shared" si="20"/>
        <v>0</v>
      </c>
      <c r="AB397" s="229"/>
      <c r="AC397" s="236"/>
      <c r="AD397" s="237">
        <v>0</v>
      </c>
      <c r="AE397" s="238">
        <v>0</v>
      </c>
      <c r="AF397" s="220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</row>
    <row r="398" spans="1:183" s="5" customFormat="1" ht="60" customHeight="1" x14ac:dyDescent="0.25">
      <c r="A398" s="221">
        <f t="shared" si="22"/>
        <v>393</v>
      </c>
      <c r="B398" s="151"/>
      <c r="C398" s="222"/>
      <c r="D398" s="222"/>
      <c r="E398" s="223"/>
      <c r="F398" s="224"/>
      <c r="G398" s="223"/>
      <c r="H398" s="225"/>
      <c r="I398" s="226"/>
      <c r="J398" s="227"/>
      <c r="K398" s="226"/>
      <c r="L398" s="228"/>
      <c r="M398" s="229"/>
      <c r="N398" s="230"/>
      <c r="O398" s="230"/>
      <c r="P398" s="231">
        <f t="shared" si="21"/>
        <v>0</v>
      </c>
      <c r="Q398" s="232"/>
      <c r="R398" s="224"/>
      <c r="S398" s="233"/>
      <c r="T398" s="234"/>
      <c r="U398" s="230"/>
      <c r="V398" s="232"/>
      <c r="W398" s="234"/>
      <c r="X398" s="232"/>
      <c r="Y398" s="230"/>
      <c r="Z398" s="230"/>
      <c r="AA398" s="235">
        <f t="shared" si="20"/>
        <v>0</v>
      </c>
      <c r="AB398" s="229"/>
      <c r="AC398" s="236"/>
      <c r="AD398" s="237">
        <v>0</v>
      </c>
      <c r="AE398" s="238">
        <v>0</v>
      </c>
      <c r="AF398" s="220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</row>
    <row r="399" spans="1:183" s="5" customFormat="1" ht="60" customHeight="1" x14ac:dyDescent="0.25">
      <c r="A399" s="221">
        <f t="shared" si="22"/>
        <v>394</v>
      </c>
      <c r="B399" s="151"/>
      <c r="C399" s="222"/>
      <c r="D399" s="222"/>
      <c r="E399" s="223"/>
      <c r="F399" s="224"/>
      <c r="G399" s="223"/>
      <c r="H399" s="225"/>
      <c r="I399" s="226"/>
      <c r="J399" s="227"/>
      <c r="K399" s="226"/>
      <c r="L399" s="228"/>
      <c r="M399" s="229"/>
      <c r="N399" s="230"/>
      <c r="O399" s="230"/>
      <c r="P399" s="231">
        <f t="shared" si="21"/>
        <v>0</v>
      </c>
      <c r="Q399" s="232"/>
      <c r="R399" s="224"/>
      <c r="S399" s="233"/>
      <c r="T399" s="234"/>
      <c r="U399" s="230"/>
      <c r="V399" s="232"/>
      <c r="W399" s="234"/>
      <c r="X399" s="232"/>
      <c r="Y399" s="230"/>
      <c r="Z399" s="230"/>
      <c r="AA399" s="235">
        <f t="shared" si="20"/>
        <v>0</v>
      </c>
      <c r="AB399" s="229"/>
      <c r="AC399" s="236"/>
      <c r="AD399" s="237">
        <v>0</v>
      </c>
      <c r="AE399" s="238">
        <v>0</v>
      </c>
      <c r="AF399" s="220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</row>
    <row r="400" spans="1:183" s="5" customFormat="1" ht="60" customHeight="1" x14ac:dyDescent="0.25">
      <c r="A400" s="221">
        <f t="shared" si="22"/>
        <v>395</v>
      </c>
      <c r="B400" s="151"/>
      <c r="C400" s="222"/>
      <c r="D400" s="222"/>
      <c r="E400" s="223"/>
      <c r="F400" s="224"/>
      <c r="G400" s="223"/>
      <c r="H400" s="225"/>
      <c r="I400" s="226"/>
      <c r="J400" s="227"/>
      <c r="K400" s="226"/>
      <c r="L400" s="228"/>
      <c r="M400" s="229"/>
      <c r="N400" s="230"/>
      <c r="O400" s="230"/>
      <c r="P400" s="231">
        <f t="shared" si="21"/>
        <v>0</v>
      </c>
      <c r="Q400" s="232"/>
      <c r="R400" s="224"/>
      <c r="S400" s="233"/>
      <c r="T400" s="234"/>
      <c r="U400" s="230"/>
      <c r="V400" s="232"/>
      <c r="W400" s="234"/>
      <c r="X400" s="232"/>
      <c r="Y400" s="230"/>
      <c r="Z400" s="230"/>
      <c r="AA400" s="235">
        <f t="shared" si="20"/>
        <v>0</v>
      </c>
      <c r="AB400" s="229"/>
      <c r="AC400" s="236"/>
      <c r="AD400" s="237">
        <v>0</v>
      </c>
      <c r="AE400" s="238">
        <v>0</v>
      </c>
      <c r="AF400" s="220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</row>
    <row r="401" spans="1:183" s="5" customFormat="1" ht="60" customHeight="1" x14ac:dyDescent="0.25">
      <c r="A401" s="221">
        <f t="shared" si="22"/>
        <v>396</v>
      </c>
      <c r="B401" s="151"/>
      <c r="C401" s="222"/>
      <c r="D401" s="222"/>
      <c r="E401" s="223"/>
      <c r="F401" s="224"/>
      <c r="G401" s="223"/>
      <c r="H401" s="225"/>
      <c r="I401" s="226"/>
      <c r="J401" s="227"/>
      <c r="K401" s="226"/>
      <c r="L401" s="228"/>
      <c r="M401" s="229"/>
      <c r="N401" s="230"/>
      <c r="O401" s="230"/>
      <c r="P401" s="231">
        <f t="shared" si="21"/>
        <v>0</v>
      </c>
      <c r="Q401" s="232"/>
      <c r="R401" s="224"/>
      <c r="S401" s="233"/>
      <c r="T401" s="234"/>
      <c r="U401" s="230"/>
      <c r="V401" s="232"/>
      <c r="W401" s="234"/>
      <c r="X401" s="232"/>
      <c r="Y401" s="230"/>
      <c r="Z401" s="230"/>
      <c r="AA401" s="235">
        <f t="shared" si="20"/>
        <v>0</v>
      </c>
      <c r="AB401" s="229"/>
      <c r="AC401" s="236"/>
      <c r="AD401" s="237">
        <v>0</v>
      </c>
      <c r="AE401" s="238">
        <v>0</v>
      </c>
      <c r="AF401" s="220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</row>
    <row r="402" spans="1:183" s="5" customFormat="1" ht="60" customHeight="1" x14ac:dyDescent="0.25">
      <c r="A402" s="221">
        <f t="shared" si="22"/>
        <v>397</v>
      </c>
      <c r="B402" s="151"/>
      <c r="C402" s="222"/>
      <c r="D402" s="222"/>
      <c r="E402" s="223"/>
      <c r="F402" s="224"/>
      <c r="G402" s="223"/>
      <c r="H402" s="225"/>
      <c r="I402" s="226"/>
      <c r="J402" s="227"/>
      <c r="K402" s="226"/>
      <c r="L402" s="228"/>
      <c r="M402" s="229"/>
      <c r="N402" s="230"/>
      <c r="O402" s="230"/>
      <c r="P402" s="231">
        <f t="shared" si="21"/>
        <v>0</v>
      </c>
      <c r="Q402" s="232"/>
      <c r="R402" s="224"/>
      <c r="S402" s="233"/>
      <c r="T402" s="234"/>
      <c r="U402" s="230"/>
      <c r="V402" s="232"/>
      <c r="W402" s="234"/>
      <c r="X402" s="232"/>
      <c r="Y402" s="230"/>
      <c r="Z402" s="230"/>
      <c r="AA402" s="235">
        <f t="shared" si="20"/>
        <v>0</v>
      </c>
      <c r="AB402" s="229"/>
      <c r="AC402" s="236"/>
      <c r="AD402" s="237">
        <v>0</v>
      </c>
      <c r="AE402" s="238">
        <v>0</v>
      </c>
      <c r="AF402" s="220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</row>
    <row r="403" spans="1:183" s="5" customFormat="1" ht="60" customHeight="1" x14ac:dyDescent="0.25">
      <c r="A403" s="221">
        <f t="shared" si="22"/>
        <v>398</v>
      </c>
      <c r="B403" s="151"/>
      <c r="C403" s="222"/>
      <c r="D403" s="222"/>
      <c r="E403" s="223"/>
      <c r="F403" s="224"/>
      <c r="G403" s="223"/>
      <c r="H403" s="225"/>
      <c r="I403" s="226"/>
      <c r="J403" s="227"/>
      <c r="K403" s="226"/>
      <c r="L403" s="228"/>
      <c r="M403" s="229"/>
      <c r="N403" s="230"/>
      <c r="O403" s="230"/>
      <c r="P403" s="231">
        <f t="shared" si="21"/>
        <v>0</v>
      </c>
      <c r="Q403" s="232"/>
      <c r="R403" s="224"/>
      <c r="S403" s="233"/>
      <c r="T403" s="234"/>
      <c r="U403" s="230"/>
      <c r="V403" s="232"/>
      <c r="W403" s="234"/>
      <c r="X403" s="232"/>
      <c r="Y403" s="230"/>
      <c r="Z403" s="230"/>
      <c r="AA403" s="235">
        <f t="shared" si="20"/>
        <v>0</v>
      </c>
      <c r="AB403" s="229"/>
      <c r="AC403" s="236"/>
      <c r="AD403" s="237">
        <v>0</v>
      </c>
      <c r="AE403" s="238">
        <v>0</v>
      </c>
      <c r="AF403" s="220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</row>
    <row r="404" spans="1:183" s="5" customFormat="1" ht="60" customHeight="1" x14ac:dyDescent="0.25">
      <c r="A404" s="221">
        <f t="shared" si="22"/>
        <v>399</v>
      </c>
      <c r="B404" s="151"/>
      <c r="C404" s="222"/>
      <c r="D404" s="222"/>
      <c r="E404" s="223"/>
      <c r="F404" s="224"/>
      <c r="G404" s="223"/>
      <c r="H404" s="225"/>
      <c r="I404" s="226"/>
      <c r="J404" s="227"/>
      <c r="K404" s="226"/>
      <c r="L404" s="228"/>
      <c r="M404" s="229"/>
      <c r="N404" s="230"/>
      <c r="O404" s="230"/>
      <c r="P404" s="231">
        <f t="shared" si="21"/>
        <v>0</v>
      </c>
      <c r="Q404" s="232"/>
      <c r="R404" s="224"/>
      <c r="S404" s="233"/>
      <c r="T404" s="234"/>
      <c r="U404" s="230"/>
      <c r="V404" s="232"/>
      <c r="W404" s="234"/>
      <c r="X404" s="232"/>
      <c r="Y404" s="230"/>
      <c r="Z404" s="230"/>
      <c r="AA404" s="235">
        <f t="shared" si="20"/>
        <v>0</v>
      </c>
      <c r="AB404" s="229"/>
      <c r="AC404" s="236"/>
      <c r="AD404" s="237">
        <v>0</v>
      </c>
      <c r="AE404" s="238">
        <v>0</v>
      </c>
      <c r="AF404" s="220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</row>
    <row r="405" spans="1:183" s="5" customFormat="1" ht="60" customHeight="1" x14ac:dyDescent="0.25">
      <c r="A405" s="221">
        <f t="shared" si="22"/>
        <v>400</v>
      </c>
      <c r="B405" s="151"/>
      <c r="C405" s="222"/>
      <c r="D405" s="222"/>
      <c r="E405" s="223"/>
      <c r="F405" s="224"/>
      <c r="G405" s="223"/>
      <c r="H405" s="225"/>
      <c r="I405" s="226"/>
      <c r="J405" s="227"/>
      <c r="K405" s="226"/>
      <c r="L405" s="228"/>
      <c r="M405" s="229"/>
      <c r="N405" s="230"/>
      <c r="O405" s="230"/>
      <c r="P405" s="231">
        <f t="shared" si="21"/>
        <v>0</v>
      </c>
      <c r="Q405" s="232"/>
      <c r="R405" s="224"/>
      <c r="S405" s="233"/>
      <c r="T405" s="234"/>
      <c r="U405" s="230"/>
      <c r="V405" s="232"/>
      <c r="W405" s="234"/>
      <c r="X405" s="232"/>
      <c r="Y405" s="230"/>
      <c r="Z405" s="230"/>
      <c r="AA405" s="235">
        <f t="shared" si="20"/>
        <v>0</v>
      </c>
      <c r="AB405" s="229"/>
      <c r="AC405" s="236"/>
      <c r="AD405" s="237">
        <v>0</v>
      </c>
      <c r="AE405" s="238">
        <v>0</v>
      </c>
      <c r="AF405" s="220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</row>
    <row r="406" spans="1:183" s="5" customFormat="1" ht="60" customHeight="1" x14ac:dyDescent="0.25">
      <c r="A406" s="221">
        <f t="shared" si="22"/>
        <v>401</v>
      </c>
      <c r="B406" s="151"/>
      <c r="C406" s="222"/>
      <c r="D406" s="222"/>
      <c r="E406" s="223"/>
      <c r="F406" s="224"/>
      <c r="G406" s="223"/>
      <c r="H406" s="225"/>
      <c r="I406" s="226"/>
      <c r="J406" s="227"/>
      <c r="K406" s="226"/>
      <c r="L406" s="228"/>
      <c r="M406" s="229"/>
      <c r="N406" s="230"/>
      <c r="O406" s="230"/>
      <c r="P406" s="231">
        <f t="shared" si="21"/>
        <v>0</v>
      </c>
      <c r="Q406" s="232"/>
      <c r="R406" s="224"/>
      <c r="S406" s="233"/>
      <c r="T406" s="234"/>
      <c r="U406" s="230"/>
      <c r="V406" s="232"/>
      <c r="W406" s="234"/>
      <c r="X406" s="232"/>
      <c r="Y406" s="230"/>
      <c r="Z406" s="230"/>
      <c r="AA406" s="235">
        <f t="shared" si="20"/>
        <v>0</v>
      </c>
      <c r="AB406" s="229"/>
      <c r="AC406" s="236"/>
      <c r="AD406" s="237">
        <v>0</v>
      </c>
      <c r="AE406" s="238">
        <v>0</v>
      </c>
      <c r="AF406" s="220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</row>
    <row r="407" spans="1:183" s="5" customFormat="1" ht="60" customHeight="1" x14ac:dyDescent="0.25">
      <c r="A407" s="221">
        <f t="shared" si="22"/>
        <v>402</v>
      </c>
      <c r="B407" s="151"/>
      <c r="C407" s="222"/>
      <c r="D407" s="222"/>
      <c r="E407" s="223"/>
      <c r="F407" s="224"/>
      <c r="G407" s="223"/>
      <c r="H407" s="225"/>
      <c r="I407" s="226"/>
      <c r="J407" s="227"/>
      <c r="K407" s="226"/>
      <c r="L407" s="228"/>
      <c r="M407" s="229"/>
      <c r="N407" s="230"/>
      <c r="O407" s="230"/>
      <c r="P407" s="231">
        <f t="shared" si="21"/>
        <v>0</v>
      </c>
      <c r="Q407" s="232"/>
      <c r="R407" s="224"/>
      <c r="S407" s="233"/>
      <c r="T407" s="234"/>
      <c r="U407" s="230"/>
      <c r="V407" s="232"/>
      <c r="W407" s="234"/>
      <c r="X407" s="232"/>
      <c r="Y407" s="230"/>
      <c r="Z407" s="230"/>
      <c r="AA407" s="235">
        <f t="shared" si="20"/>
        <v>0</v>
      </c>
      <c r="AB407" s="229"/>
      <c r="AC407" s="236"/>
      <c r="AD407" s="237">
        <v>0</v>
      </c>
      <c r="AE407" s="238">
        <v>0</v>
      </c>
      <c r="AF407" s="220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</row>
    <row r="408" spans="1:183" s="5" customFormat="1" ht="60" customHeight="1" x14ac:dyDescent="0.25">
      <c r="A408" s="221">
        <f t="shared" si="22"/>
        <v>403</v>
      </c>
      <c r="B408" s="151"/>
      <c r="C408" s="222"/>
      <c r="D408" s="222"/>
      <c r="E408" s="223"/>
      <c r="F408" s="224"/>
      <c r="G408" s="223"/>
      <c r="H408" s="225"/>
      <c r="I408" s="226"/>
      <c r="J408" s="227"/>
      <c r="K408" s="226"/>
      <c r="L408" s="228"/>
      <c r="M408" s="229"/>
      <c r="N408" s="230"/>
      <c r="O408" s="230"/>
      <c r="P408" s="231">
        <f t="shared" si="21"/>
        <v>0</v>
      </c>
      <c r="Q408" s="232"/>
      <c r="R408" s="224"/>
      <c r="S408" s="233"/>
      <c r="T408" s="234"/>
      <c r="U408" s="230"/>
      <c r="V408" s="232"/>
      <c r="W408" s="234"/>
      <c r="X408" s="232"/>
      <c r="Y408" s="230"/>
      <c r="Z408" s="230"/>
      <c r="AA408" s="235">
        <f t="shared" si="20"/>
        <v>0</v>
      </c>
      <c r="AB408" s="229"/>
      <c r="AC408" s="236"/>
      <c r="AD408" s="237">
        <v>0</v>
      </c>
      <c r="AE408" s="238">
        <v>0</v>
      </c>
      <c r="AF408" s="220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</row>
    <row r="409" spans="1:183" s="5" customFormat="1" ht="60" customHeight="1" x14ac:dyDescent="0.25">
      <c r="A409" s="221">
        <f t="shared" si="22"/>
        <v>404</v>
      </c>
      <c r="B409" s="151"/>
      <c r="C409" s="222"/>
      <c r="D409" s="222"/>
      <c r="E409" s="223"/>
      <c r="F409" s="224"/>
      <c r="G409" s="223"/>
      <c r="H409" s="225"/>
      <c r="I409" s="226"/>
      <c r="J409" s="227"/>
      <c r="K409" s="226"/>
      <c r="L409" s="228"/>
      <c r="M409" s="229"/>
      <c r="N409" s="230"/>
      <c r="O409" s="230"/>
      <c r="P409" s="231">
        <f t="shared" si="21"/>
        <v>0</v>
      </c>
      <c r="Q409" s="232"/>
      <c r="R409" s="224"/>
      <c r="S409" s="233"/>
      <c r="T409" s="234"/>
      <c r="U409" s="230"/>
      <c r="V409" s="232"/>
      <c r="W409" s="234"/>
      <c r="X409" s="232"/>
      <c r="Y409" s="230"/>
      <c r="Z409" s="230"/>
      <c r="AA409" s="235">
        <f t="shared" si="20"/>
        <v>0</v>
      </c>
      <c r="AB409" s="229"/>
      <c r="AC409" s="236"/>
      <c r="AD409" s="237">
        <v>0</v>
      </c>
      <c r="AE409" s="238">
        <v>0</v>
      </c>
      <c r="AF409" s="220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</row>
    <row r="410" spans="1:183" s="5" customFormat="1" ht="60" customHeight="1" x14ac:dyDescent="0.25">
      <c r="A410" s="221">
        <f t="shared" si="22"/>
        <v>405</v>
      </c>
      <c r="B410" s="151"/>
      <c r="C410" s="222"/>
      <c r="D410" s="222"/>
      <c r="E410" s="223"/>
      <c r="F410" s="224"/>
      <c r="G410" s="223"/>
      <c r="H410" s="225"/>
      <c r="I410" s="226"/>
      <c r="J410" s="227"/>
      <c r="K410" s="226"/>
      <c r="L410" s="228"/>
      <c r="M410" s="229"/>
      <c r="N410" s="230"/>
      <c r="O410" s="230"/>
      <c r="P410" s="231">
        <f t="shared" si="21"/>
        <v>0</v>
      </c>
      <c r="Q410" s="232"/>
      <c r="R410" s="224"/>
      <c r="S410" s="233"/>
      <c r="T410" s="234"/>
      <c r="U410" s="230"/>
      <c r="V410" s="232"/>
      <c r="W410" s="234"/>
      <c r="X410" s="232"/>
      <c r="Y410" s="230"/>
      <c r="Z410" s="230"/>
      <c r="AA410" s="235">
        <f t="shared" si="20"/>
        <v>0</v>
      </c>
      <c r="AB410" s="229"/>
      <c r="AC410" s="236"/>
      <c r="AD410" s="237">
        <v>0</v>
      </c>
      <c r="AE410" s="238">
        <v>0</v>
      </c>
      <c r="AF410" s="220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</row>
    <row r="411" spans="1:183" s="5" customFormat="1" ht="60" customHeight="1" x14ac:dyDescent="0.25">
      <c r="A411" s="221">
        <f t="shared" si="22"/>
        <v>406</v>
      </c>
      <c r="B411" s="151"/>
      <c r="C411" s="222"/>
      <c r="D411" s="222"/>
      <c r="E411" s="223"/>
      <c r="F411" s="224"/>
      <c r="G411" s="223"/>
      <c r="H411" s="225"/>
      <c r="I411" s="226"/>
      <c r="J411" s="227"/>
      <c r="K411" s="226"/>
      <c r="L411" s="228"/>
      <c r="M411" s="229"/>
      <c r="N411" s="230"/>
      <c r="O411" s="230"/>
      <c r="P411" s="231">
        <f t="shared" si="21"/>
        <v>0</v>
      </c>
      <c r="Q411" s="232"/>
      <c r="R411" s="224"/>
      <c r="S411" s="233"/>
      <c r="T411" s="234"/>
      <c r="U411" s="230"/>
      <c r="V411" s="232"/>
      <c r="W411" s="234"/>
      <c r="X411" s="232"/>
      <c r="Y411" s="230"/>
      <c r="Z411" s="230"/>
      <c r="AA411" s="235">
        <f t="shared" si="20"/>
        <v>0</v>
      </c>
      <c r="AB411" s="229"/>
      <c r="AC411" s="236"/>
      <c r="AD411" s="237">
        <v>0</v>
      </c>
      <c r="AE411" s="238">
        <v>0</v>
      </c>
      <c r="AF411" s="220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</row>
    <row r="412" spans="1:183" s="5" customFormat="1" ht="60" customHeight="1" x14ac:dyDescent="0.25">
      <c r="A412" s="221">
        <f t="shared" si="22"/>
        <v>407</v>
      </c>
      <c r="B412" s="151"/>
      <c r="C412" s="222"/>
      <c r="D412" s="222"/>
      <c r="E412" s="223"/>
      <c r="F412" s="224"/>
      <c r="G412" s="223"/>
      <c r="H412" s="225"/>
      <c r="I412" s="226"/>
      <c r="J412" s="227"/>
      <c r="K412" s="226"/>
      <c r="L412" s="228"/>
      <c r="M412" s="229"/>
      <c r="N412" s="230"/>
      <c r="O412" s="230"/>
      <c r="P412" s="231">
        <f t="shared" si="21"/>
        <v>0</v>
      </c>
      <c r="Q412" s="232"/>
      <c r="R412" s="224"/>
      <c r="S412" s="233"/>
      <c r="T412" s="234"/>
      <c r="U412" s="230"/>
      <c r="V412" s="232"/>
      <c r="W412" s="234"/>
      <c r="X412" s="232"/>
      <c r="Y412" s="230"/>
      <c r="Z412" s="230"/>
      <c r="AA412" s="235">
        <f t="shared" si="20"/>
        <v>0</v>
      </c>
      <c r="AB412" s="229"/>
      <c r="AC412" s="236"/>
      <c r="AD412" s="237">
        <v>0</v>
      </c>
      <c r="AE412" s="238">
        <v>0</v>
      </c>
      <c r="AF412" s="220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</row>
    <row r="413" spans="1:183" s="5" customFormat="1" ht="60" customHeight="1" x14ac:dyDescent="0.25">
      <c r="A413" s="221">
        <f t="shared" si="22"/>
        <v>408</v>
      </c>
      <c r="B413" s="151"/>
      <c r="C413" s="222"/>
      <c r="D413" s="222"/>
      <c r="E413" s="223"/>
      <c r="F413" s="224"/>
      <c r="G413" s="223"/>
      <c r="H413" s="225"/>
      <c r="I413" s="226"/>
      <c r="J413" s="227"/>
      <c r="K413" s="226"/>
      <c r="L413" s="228"/>
      <c r="M413" s="229"/>
      <c r="N413" s="230"/>
      <c r="O413" s="230"/>
      <c r="P413" s="231">
        <f t="shared" si="21"/>
        <v>0</v>
      </c>
      <c r="Q413" s="232"/>
      <c r="R413" s="224"/>
      <c r="S413" s="233"/>
      <c r="T413" s="234"/>
      <c r="U413" s="230"/>
      <c r="V413" s="232"/>
      <c r="W413" s="234"/>
      <c r="X413" s="232"/>
      <c r="Y413" s="230"/>
      <c r="Z413" s="230"/>
      <c r="AA413" s="235">
        <f t="shared" si="20"/>
        <v>0</v>
      </c>
      <c r="AB413" s="229"/>
      <c r="AC413" s="236"/>
      <c r="AD413" s="237">
        <v>0</v>
      </c>
      <c r="AE413" s="238">
        <v>0</v>
      </c>
      <c r="AF413" s="220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</row>
    <row r="414" spans="1:183" s="5" customFormat="1" ht="60" customHeight="1" x14ac:dyDescent="0.25">
      <c r="A414" s="221">
        <f t="shared" si="22"/>
        <v>409</v>
      </c>
      <c r="B414" s="151"/>
      <c r="C414" s="222"/>
      <c r="D414" s="222"/>
      <c r="E414" s="223"/>
      <c r="F414" s="224"/>
      <c r="G414" s="223"/>
      <c r="H414" s="225"/>
      <c r="I414" s="226"/>
      <c r="J414" s="227"/>
      <c r="K414" s="226"/>
      <c r="L414" s="228"/>
      <c r="M414" s="229"/>
      <c r="N414" s="230"/>
      <c r="O414" s="230"/>
      <c r="P414" s="231">
        <f t="shared" si="21"/>
        <v>0</v>
      </c>
      <c r="Q414" s="232"/>
      <c r="R414" s="224"/>
      <c r="S414" s="233"/>
      <c r="T414" s="234"/>
      <c r="U414" s="230"/>
      <c r="V414" s="232"/>
      <c r="W414" s="234"/>
      <c r="X414" s="232"/>
      <c r="Y414" s="230"/>
      <c r="Z414" s="230"/>
      <c r="AA414" s="235">
        <f t="shared" si="20"/>
        <v>0</v>
      </c>
      <c r="AB414" s="229"/>
      <c r="AC414" s="236"/>
      <c r="AD414" s="237">
        <v>0</v>
      </c>
      <c r="AE414" s="238">
        <v>0</v>
      </c>
      <c r="AF414" s="220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</row>
    <row r="415" spans="1:183" s="5" customFormat="1" ht="60" customHeight="1" x14ac:dyDescent="0.25">
      <c r="A415" s="221">
        <f t="shared" si="22"/>
        <v>410</v>
      </c>
      <c r="B415" s="151"/>
      <c r="C415" s="222"/>
      <c r="D415" s="222"/>
      <c r="E415" s="223"/>
      <c r="F415" s="224"/>
      <c r="G415" s="223"/>
      <c r="H415" s="225"/>
      <c r="I415" s="226"/>
      <c r="J415" s="227"/>
      <c r="K415" s="226"/>
      <c r="L415" s="228"/>
      <c r="M415" s="229"/>
      <c r="N415" s="230"/>
      <c r="O415" s="230"/>
      <c r="P415" s="231">
        <f t="shared" si="21"/>
        <v>0</v>
      </c>
      <c r="Q415" s="232"/>
      <c r="R415" s="224"/>
      <c r="S415" s="233"/>
      <c r="T415" s="234"/>
      <c r="U415" s="230"/>
      <c r="V415" s="232"/>
      <c r="W415" s="234"/>
      <c r="X415" s="232"/>
      <c r="Y415" s="230"/>
      <c r="Z415" s="230"/>
      <c r="AA415" s="235">
        <f t="shared" si="20"/>
        <v>0</v>
      </c>
      <c r="AB415" s="229"/>
      <c r="AC415" s="236"/>
      <c r="AD415" s="237">
        <v>0</v>
      </c>
      <c r="AE415" s="238">
        <v>0</v>
      </c>
      <c r="AF415" s="220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</row>
    <row r="416" spans="1:183" s="5" customFormat="1" ht="60" customHeight="1" x14ac:dyDescent="0.25">
      <c r="A416" s="221">
        <f t="shared" si="22"/>
        <v>411</v>
      </c>
      <c r="B416" s="151"/>
      <c r="C416" s="222"/>
      <c r="D416" s="222"/>
      <c r="E416" s="223"/>
      <c r="F416" s="224"/>
      <c r="G416" s="223"/>
      <c r="H416" s="225"/>
      <c r="I416" s="226"/>
      <c r="J416" s="227"/>
      <c r="K416" s="226"/>
      <c r="L416" s="228"/>
      <c r="M416" s="229"/>
      <c r="N416" s="230"/>
      <c r="O416" s="230"/>
      <c r="P416" s="231">
        <f t="shared" si="21"/>
        <v>0</v>
      </c>
      <c r="Q416" s="232"/>
      <c r="R416" s="224"/>
      <c r="S416" s="233"/>
      <c r="T416" s="234"/>
      <c r="U416" s="230"/>
      <c r="V416" s="232"/>
      <c r="W416" s="234"/>
      <c r="X416" s="232"/>
      <c r="Y416" s="230"/>
      <c r="Z416" s="230"/>
      <c r="AA416" s="235">
        <f t="shared" si="20"/>
        <v>0</v>
      </c>
      <c r="AB416" s="229"/>
      <c r="AC416" s="236"/>
      <c r="AD416" s="237">
        <v>0</v>
      </c>
      <c r="AE416" s="238">
        <v>0</v>
      </c>
      <c r="AF416" s="220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</row>
    <row r="417" spans="1:183" s="5" customFormat="1" ht="60" customHeight="1" x14ac:dyDescent="0.25">
      <c r="A417" s="221">
        <f t="shared" si="22"/>
        <v>412</v>
      </c>
      <c r="B417" s="151"/>
      <c r="C417" s="222"/>
      <c r="D417" s="222"/>
      <c r="E417" s="223"/>
      <c r="F417" s="224"/>
      <c r="G417" s="223"/>
      <c r="H417" s="225"/>
      <c r="I417" s="226"/>
      <c r="J417" s="227"/>
      <c r="K417" s="226"/>
      <c r="L417" s="228"/>
      <c r="M417" s="229"/>
      <c r="N417" s="230"/>
      <c r="O417" s="230"/>
      <c r="P417" s="231">
        <f t="shared" si="21"/>
        <v>0</v>
      </c>
      <c r="Q417" s="232"/>
      <c r="R417" s="224"/>
      <c r="S417" s="233"/>
      <c r="T417" s="234"/>
      <c r="U417" s="230"/>
      <c r="V417" s="232"/>
      <c r="W417" s="234"/>
      <c r="X417" s="232"/>
      <c r="Y417" s="230"/>
      <c r="Z417" s="230"/>
      <c r="AA417" s="235">
        <f t="shared" si="20"/>
        <v>0</v>
      </c>
      <c r="AB417" s="229"/>
      <c r="AC417" s="236"/>
      <c r="AD417" s="237">
        <v>0</v>
      </c>
      <c r="AE417" s="238">
        <v>0</v>
      </c>
      <c r="AF417" s="220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</row>
    <row r="418" spans="1:183" s="5" customFormat="1" ht="60" customHeight="1" x14ac:dyDescent="0.25">
      <c r="A418" s="221">
        <f t="shared" si="22"/>
        <v>413</v>
      </c>
      <c r="B418" s="151"/>
      <c r="C418" s="222"/>
      <c r="D418" s="222"/>
      <c r="E418" s="223"/>
      <c r="F418" s="224"/>
      <c r="G418" s="223"/>
      <c r="H418" s="225"/>
      <c r="I418" s="226"/>
      <c r="J418" s="227"/>
      <c r="K418" s="226"/>
      <c r="L418" s="228"/>
      <c r="M418" s="229"/>
      <c r="N418" s="230"/>
      <c r="O418" s="230"/>
      <c r="P418" s="231">
        <f t="shared" si="21"/>
        <v>0</v>
      </c>
      <c r="Q418" s="232"/>
      <c r="R418" s="224"/>
      <c r="S418" s="233"/>
      <c r="T418" s="234"/>
      <c r="U418" s="230"/>
      <c r="V418" s="232"/>
      <c r="W418" s="234"/>
      <c r="X418" s="232"/>
      <c r="Y418" s="230"/>
      <c r="Z418" s="230"/>
      <c r="AA418" s="235">
        <f t="shared" si="20"/>
        <v>0</v>
      </c>
      <c r="AB418" s="229"/>
      <c r="AC418" s="236"/>
      <c r="AD418" s="237">
        <v>0</v>
      </c>
      <c r="AE418" s="238">
        <v>0</v>
      </c>
      <c r="AF418" s="220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</row>
    <row r="419" spans="1:183" s="5" customFormat="1" ht="60" customHeight="1" x14ac:dyDescent="0.25">
      <c r="A419" s="221">
        <f t="shared" si="22"/>
        <v>414</v>
      </c>
      <c r="B419" s="151"/>
      <c r="C419" s="222"/>
      <c r="D419" s="222"/>
      <c r="E419" s="223"/>
      <c r="F419" s="224"/>
      <c r="G419" s="223"/>
      <c r="H419" s="225"/>
      <c r="I419" s="226"/>
      <c r="J419" s="227"/>
      <c r="K419" s="226"/>
      <c r="L419" s="228"/>
      <c r="M419" s="229"/>
      <c r="N419" s="230"/>
      <c r="O419" s="230"/>
      <c r="P419" s="231">
        <f t="shared" si="21"/>
        <v>0</v>
      </c>
      <c r="Q419" s="232"/>
      <c r="R419" s="224"/>
      <c r="S419" s="233"/>
      <c r="T419" s="234"/>
      <c r="U419" s="230"/>
      <c r="V419" s="232"/>
      <c r="W419" s="234"/>
      <c r="X419" s="232"/>
      <c r="Y419" s="230"/>
      <c r="Z419" s="230"/>
      <c r="AA419" s="235">
        <f t="shared" si="20"/>
        <v>0</v>
      </c>
      <c r="AB419" s="229"/>
      <c r="AC419" s="236"/>
      <c r="AD419" s="237">
        <v>0</v>
      </c>
      <c r="AE419" s="238">
        <v>0</v>
      </c>
      <c r="AF419" s="220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</row>
    <row r="420" spans="1:183" s="5" customFormat="1" ht="60" customHeight="1" x14ac:dyDescent="0.25">
      <c r="A420" s="221">
        <f t="shared" si="22"/>
        <v>415</v>
      </c>
      <c r="B420" s="151"/>
      <c r="C420" s="222"/>
      <c r="D420" s="222"/>
      <c r="E420" s="223"/>
      <c r="F420" s="224"/>
      <c r="G420" s="223"/>
      <c r="H420" s="225"/>
      <c r="I420" s="226"/>
      <c r="J420" s="227"/>
      <c r="K420" s="226"/>
      <c r="L420" s="228"/>
      <c r="M420" s="229"/>
      <c r="N420" s="230"/>
      <c r="O420" s="230"/>
      <c r="P420" s="231">
        <f t="shared" si="21"/>
        <v>0</v>
      </c>
      <c r="Q420" s="232"/>
      <c r="R420" s="224"/>
      <c r="S420" s="233"/>
      <c r="T420" s="234"/>
      <c r="U420" s="230"/>
      <c r="V420" s="232"/>
      <c r="W420" s="234"/>
      <c r="X420" s="232"/>
      <c r="Y420" s="230"/>
      <c r="Z420" s="230"/>
      <c r="AA420" s="235">
        <f t="shared" si="20"/>
        <v>0</v>
      </c>
      <c r="AB420" s="229"/>
      <c r="AC420" s="236"/>
      <c r="AD420" s="237">
        <v>0</v>
      </c>
      <c r="AE420" s="238">
        <v>0</v>
      </c>
      <c r="AF420" s="220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</row>
    <row r="421" spans="1:183" s="5" customFormat="1" ht="60" customHeight="1" x14ac:dyDescent="0.25">
      <c r="A421" s="221">
        <f t="shared" si="22"/>
        <v>416</v>
      </c>
      <c r="B421" s="151"/>
      <c r="C421" s="222"/>
      <c r="D421" s="222"/>
      <c r="E421" s="223"/>
      <c r="F421" s="224"/>
      <c r="G421" s="223"/>
      <c r="H421" s="225"/>
      <c r="I421" s="226"/>
      <c r="J421" s="227"/>
      <c r="K421" s="226"/>
      <c r="L421" s="228"/>
      <c r="M421" s="229"/>
      <c r="N421" s="230"/>
      <c r="O421" s="230"/>
      <c r="P421" s="231">
        <f t="shared" si="21"/>
        <v>0</v>
      </c>
      <c r="Q421" s="232"/>
      <c r="R421" s="224"/>
      <c r="S421" s="233"/>
      <c r="T421" s="234"/>
      <c r="U421" s="230"/>
      <c r="V421" s="232"/>
      <c r="W421" s="234"/>
      <c r="X421" s="232"/>
      <c r="Y421" s="230"/>
      <c r="Z421" s="230"/>
      <c r="AA421" s="235">
        <f t="shared" si="20"/>
        <v>0</v>
      </c>
      <c r="AB421" s="229"/>
      <c r="AC421" s="236"/>
      <c r="AD421" s="237">
        <v>0</v>
      </c>
      <c r="AE421" s="238">
        <v>0</v>
      </c>
      <c r="AF421" s="220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</row>
    <row r="422" spans="1:183" s="5" customFormat="1" ht="60" customHeight="1" x14ac:dyDescent="0.25">
      <c r="A422" s="221">
        <f t="shared" si="22"/>
        <v>417</v>
      </c>
      <c r="B422" s="151"/>
      <c r="C422" s="222"/>
      <c r="D422" s="222"/>
      <c r="E422" s="223"/>
      <c r="F422" s="224"/>
      <c r="G422" s="223"/>
      <c r="H422" s="225"/>
      <c r="I422" s="226"/>
      <c r="J422" s="227"/>
      <c r="K422" s="226"/>
      <c r="L422" s="228"/>
      <c r="M422" s="229"/>
      <c r="N422" s="230"/>
      <c r="O422" s="230"/>
      <c r="P422" s="231">
        <f t="shared" si="21"/>
        <v>0</v>
      </c>
      <c r="Q422" s="232"/>
      <c r="R422" s="224"/>
      <c r="S422" s="233"/>
      <c r="T422" s="234"/>
      <c r="U422" s="230"/>
      <c r="V422" s="232"/>
      <c r="W422" s="234"/>
      <c r="X422" s="232"/>
      <c r="Y422" s="230"/>
      <c r="Z422" s="230"/>
      <c r="AA422" s="235">
        <f t="shared" si="20"/>
        <v>0</v>
      </c>
      <c r="AB422" s="229"/>
      <c r="AC422" s="236"/>
      <c r="AD422" s="237">
        <v>0</v>
      </c>
      <c r="AE422" s="238">
        <v>0</v>
      </c>
      <c r="AF422" s="220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</row>
    <row r="423" spans="1:183" s="5" customFormat="1" ht="60" customHeight="1" x14ac:dyDescent="0.25">
      <c r="A423" s="221">
        <f t="shared" si="22"/>
        <v>418</v>
      </c>
      <c r="B423" s="151"/>
      <c r="C423" s="222"/>
      <c r="D423" s="222"/>
      <c r="E423" s="223"/>
      <c r="F423" s="224"/>
      <c r="G423" s="223"/>
      <c r="H423" s="225"/>
      <c r="I423" s="226"/>
      <c r="J423" s="227"/>
      <c r="K423" s="226"/>
      <c r="L423" s="228"/>
      <c r="M423" s="229"/>
      <c r="N423" s="230"/>
      <c r="O423" s="230"/>
      <c r="P423" s="231">
        <f t="shared" si="21"/>
        <v>0</v>
      </c>
      <c r="Q423" s="232"/>
      <c r="R423" s="224"/>
      <c r="S423" s="233"/>
      <c r="T423" s="234"/>
      <c r="U423" s="230"/>
      <c r="V423" s="232"/>
      <c r="W423" s="234"/>
      <c r="X423" s="232"/>
      <c r="Y423" s="230"/>
      <c r="Z423" s="230"/>
      <c r="AA423" s="235">
        <f t="shared" si="20"/>
        <v>0</v>
      </c>
      <c r="AB423" s="229"/>
      <c r="AC423" s="236"/>
      <c r="AD423" s="237">
        <v>0</v>
      </c>
      <c r="AE423" s="238">
        <v>0</v>
      </c>
      <c r="AF423" s="220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</row>
    <row r="424" spans="1:183" s="5" customFormat="1" ht="60" customHeight="1" x14ac:dyDescent="0.25">
      <c r="A424" s="221">
        <f t="shared" si="22"/>
        <v>419</v>
      </c>
      <c r="B424" s="151"/>
      <c r="C424" s="222"/>
      <c r="D424" s="222"/>
      <c r="E424" s="223"/>
      <c r="F424" s="224"/>
      <c r="G424" s="223"/>
      <c r="H424" s="225"/>
      <c r="I424" s="226"/>
      <c r="J424" s="227"/>
      <c r="K424" s="226"/>
      <c r="L424" s="228"/>
      <c r="M424" s="229"/>
      <c r="N424" s="230"/>
      <c r="O424" s="230"/>
      <c r="P424" s="231">
        <f t="shared" si="21"/>
        <v>0</v>
      </c>
      <c r="Q424" s="232"/>
      <c r="R424" s="224"/>
      <c r="S424" s="233"/>
      <c r="T424" s="234"/>
      <c r="U424" s="230"/>
      <c r="V424" s="232"/>
      <c r="W424" s="234"/>
      <c r="X424" s="232"/>
      <c r="Y424" s="230"/>
      <c r="Z424" s="230"/>
      <c r="AA424" s="235">
        <f t="shared" si="20"/>
        <v>0</v>
      </c>
      <c r="AB424" s="229"/>
      <c r="AC424" s="236"/>
      <c r="AD424" s="237">
        <v>0</v>
      </c>
      <c r="AE424" s="238">
        <v>0</v>
      </c>
      <c r="AF424" s="220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</row>
    <row r="425" spans="1:183" s="5" customFormat="1" ht="60" customHeight="1" x14ac:dyDescent="0.25">
      <c r="A425" s="221">
        <f t="shared" si="22"/>
        <v>420</v>
      </c>
      <c r="B425" s="151"/>
      <c r="C425" s="222"/>
      <c r="D425" s="222"/>
      <c r="E425" s="223"/>
      <c r="F425" s="224"/>
      <c r="G425" s="223"/>
      <c r="H425" s="225"/>
      <c r="I425" s="226"/>
      <c r="J425" s="227"/>
      <c r="K425" s="226"/>
      <c r="L425" s="228"/>
      <c r="M425" s="229"/>
      <c r="N425" s="230"/>
      <c r="O425" s="230"/>
      <c r="P425" s="231">
        <f t="shared" si="21"/>
        <v>0</v>
      </c>
      <c r="Q425" s="232"/>
      <c r="R425" s="224"/>
      <c r="S425" s="233"/>
      <c r="T425" s="234"/>
      <c r="U425" s="230"/>
      <c r="V425" s="232"/>
      <c r="W425" s="234"/>
      <c r="X425" s="232"/>
      <c r="Y425" s="230"/>
      <c r="Z425" s="230"/>
      <c r="AA425" s="235">
        <f t="shared" si="20"/>
        <v>0</v>
      </c>
      <c r="AB425" s="229"/>
      <c r="AC425" s="236"/>
      <c r="AD425" s="237">
        <v>0</v>
      </c>
      <c r="AE425" s="238">
        <v>0</v>
      </c>
      <c r="AF425" s="220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</row>
    <row r="426" spans="1:183" s="5" customFormat="1" ht="60" customHeight="1" x14ac:dyDescent="0.25">
      <c r="A426" s="221">
        <f t="shared" si="22"/>
        <v>421</v>
      </c>
      <c r="B426" s="151"/>
      <c r="C426" s="222"/>
      <c r="D426" s="222"/>
      <c r="E426" s="223"/>
      <c r="F426" s="224"/>
      <c r="G426" s="223"/>
      <c r="H426" s="225"/>
      <c r="I426" s="226"/>
      <c r="J426" s="227"/>
      <c r="K426" s="226"/>
      <c r="L426" s="228"/>
      <c r="M426" s="229"/>
      <c r="N426" s="230"/>
      <c r="O426" s="230"/>
      <c r="P426" s="231">
        <f t="shared" si="21"/>
        <v>0</v>
      </c>
      <c r="Q426" s="232"/>
      <c r="R426" s="224"/>
      <c r="S426" s="233"/>
      <c r="T426" s="234"/>
      <c r="U426" s="230"/>
      <c r="V426" s="232"/>
      <c r="W426" s="234"/>
      <c r="X426" s="232"/>
      <c r="Y426" s="230"/>
      <c r="Z426" s="230"/>
      <c r="AA426" s="235">
        <f t="shared" si="20"/>
        <v>0</v>
      </c>
      <c r="AB426" s="229"/>
      <c r="AC426" s="236"/>
      <c r="AD426" s="237">
        <v>0</v>
      </c>
      <c r="AE426" s="238">
        <v>0</v>
      </c>
      <c r="AF426" s="220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</row>
    <row r="427" spans="1:183" s="5" customFormat="1" ht="60" customHeight="1" x14ac:dyDescent="0.25">
      <c r="A427" s="221">
        <f t="shared" si="22"/>
        <v>422</v>
      </c>
      <c r="B427" s="151"/>
      <c r="C427" s="222"/>
      <c r="D427" s="222"/>
      <c r="E427" s="223"/>
      <c r="F427" s="224"/>
      <c r="G427" s="223"/>
      <c r="H427" s="225"/>
      <c r="I427" s="226"/>
      <c r="J427" s="227"/>
      <c r="K427" s="226"/>
      <c r="L427" s="228"/>
      <c r="M427" s="229"/>
      <c r="N427" s="230"/>
      <c r="O427" s="230"/>
      <c r="P427" s="231">
        <f t="shared" si="21"/>
        <v>0</v>
      </c>
      <c r="Q427" s="232"/>
      <c r="R427" s="224"/>
      <c r="S427" s="233"/>
      <c r="T427" s="234"/>
      <c r="U427" s="230"/>
      <c r="V427" s="232"/>
      <c r="W427" s="234"/>
      <c r="X427" s="232"/>
      <c r="Y427" s="230"/>
      <c r="Z427" s="230"/>
      <c r="AA427" s="235">
        <f t="shared" si="20"/>
        <v>0</v>
      </c>
      <c r="AB427" s="229"/>
      <c r="AC427" s="236"/>
      <c r="AD427" s="237">
        <v>0</v>
      </c>
      <c r="AE427" s="238">
        <v>0</v>
      </c>
      <c r="AF427" s="220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</row>
    <row r="428" spans="1:183" s="5" customFormat="1" ht="60" customHeight="1" x14ac:dyDescent="0.25">
      <c r="A428" s="221">
        <f t="shared" si="22"/>
        <v>423</v>
      </c>
      <c r="B428" s="151"/>
      <c r="C428" s="222"/>
      <c r="D428" s="222"/>
      <c r="E428" s="223"/>
      <c r="F428" s="224"/>
      <c r="G428" s="223"/>
      <c r="H428" s="225"/>
      <c r="I428" s="226"/>
      <c r="J428" s="227"/>
      <c r="K428" s="226"/>
      <c r="L428" s="228"/>
      <c r="M428" s="229"/>
      <c r="N428" s="230"/>
      <c r="O428" s="230"/>
      <c r="P428" s="231">
        <f t="shared" si="21"/>
        <v>0</v>
      </c>
      <c r="Q428" s="232"/>
      <c r="R428" s="224"/>
      <c r="S428" s="233"/>
      <c r="T428" s="234"/>
      <c r="U428" s="230"/>
      <c r="V428" s="232"/>
      <c r="W428" s="234"/>
      <c r="X428" s="232"/>
      <c r="Y428" s="230"/>
      <c r="Z428" s="230"/>
      <c r="AA428" s="235">
        <f t="shared" si="20"/>
        <v>0</v>
      </c>
      <c r="AB428" s="229"/>
      <c r="AC428" s="236"/>
      <c r="AD428" s="237">
        <v>0</v>
      </c>
      <c r="AE428" s="238">
        <v>0</v>
      </c>
      <c r="AF428" s="220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</row>
    <row r="429" spans="1:183" s="5" customFormat="1" ht="60" customHeight="1" x14ac:dyDescent="0.25">
      <c r="A429" s="221">
        <f t="shared" si="22"/>
        <v>424</v>
      </c>
      <c r="B429" s="151"/>
      <c r="C429" s="222"/>
      <c r="D429" s="222"/>
      <c r="E429" s="223"/>
      <c r="F429" s="224"/>
      <c r="G429" s="223"/>
      <c r="H429" s="225"/>
      <c r="I429" s="226"/>
      <c r="J429" s="227"/>
      <c r="K429" s="226"/>
      <c r="L429" s="228"/>
      <c r="M429" s="229"/>
      <c r="N429" s="230"/>
      <c r="O429" s="230"/>
      <c r="P429" s="231">
        <f t="shared" si="21"/>
        <v>0</v>
      </c>
      <c r="Q429" s="232"/>
      <c r="R429" s="224"/>
      <c r="S429" s="233"/>
      <c r="T429" s="234"/>
      <c r="U429" s="230"/>
      <c r="V429" s="232"/>
      <c r="W429" s="234"/>
      <c r="X429" s="232"/>
      <c r="Y429" s="230"/>
      <c r="Z429" s="230"/>
      <c r="AA429" s="235">
        <f t="shared" si="20"/>
        <v>0</v>
      </c>
      <c r="AB429" s="229"/>
      <c r="AC429" s="236"/>
      <c r="AD429" s="237">
        <v>0</v>
      </c>
      <c r="AE429" s="238">
        <v>0</v>
      </c>
      <c r="AF429" s="220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</row>
    <row r="430" spans="1:183" s="5" customFormat="1" ht="60" customHeight="1" x14ac:dyDescent="0.25">
      <c r="A430" s="221">
        <f t="shared" si="22"/>
        <v>425</v>
      </c>
      <c r="B430" s="151"/>
      <c r="C430" s="222"/>
      <c r="D430" s="222"/>
      <c r="E430" s="223"/>
      <c r="F430" s="224"/>
      <c r="G430" s="223"/>
      <c r="H430" s="225"/>
      <c r="I430" s="226"/>
      <c r="J430" s="227"/>
      <c r="K430" s="226"/>
      <c r="L430" s="228"/>
      <c r="M430" s="229"/>
      <c r="N430" s="230"/>
      <c r="O430" s="230"/>
      <c r="P430" s="231">
        <f t="shared" si="21"/>
        <v>0</v>
      </c>
      <c r="Q430" s="232"/>
      <c r="R430" s="224"/>
      <c r="S430" s="233"/>
      <c r="T430" s="234"/>
      <c r="U430" s="230"/>
      <c r="V430" s="232"/>
      <c r="W430" s="234"/>
      <c r="X430" s="232"/>
      <c r="Y430" s="230"/>
      <c r="Z430" s="230"/>
      <c r="AA430" s="235">
        <f t="shared" si="20"/>
        <v>0</v>
      </c>
      <c r="AB430" s="229"/>
      <c r="AC430" s="236"/>
      <c r="AD430" s="237">
        <v>0</v>
      </c>
      <c r="AE430" s="238">
        <v>0</v>
      </c>
      <c r="AF430" s="220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</row>
    <row r="431" spans="1:183" s="5" customFormat="1" ht="60" customHeight="1" x14ac:dyDescent="0.25">
      <c r="A431" s="221">
        <f t="shared" si="22"/>
        <v>426</v>
      </c>
      <c r="B431" s="151"/>
      <c r="C431" s="222"/>
      <c r="D431" s="222"/>
      <c r="E431" s="223"/>
      <c r="F431" s="224"/>
      <c r="G431" s="223"/>
      <c r="H431" s="225"/>
      <c r="I431" s="226"/>
      <c r="J431" s="227"/>
      <c r="K431" s="226"/>
      <c r="L431" s="228"/>
      <c r="M431" s="229"/>
      <c r="N431" s="230"/>
      <c r="O431" s="230"/>
      <c r="P431" s="231">
        <f t="shared" si="21"/>
        <v>0</v>
      </c>
      <c r="Q431" s="232"/>
      <c r="R431" s="224"/>
      <c r="S431" s="233"/>
      <c r="T431" s="234"/>
      <c r="U431" s="230"/>
      <c r="V431" s="232"/>
      <c r="W431" s="234"/>
      <c r="X431" s="232"/>
      <c r="Y431" s="230"/>
      <c r="Z431" s="230"/>
      <c r="AA431" s="235">
        <f t="shared" si="20"/>
        <v>0</v>
      </c>
      <c r="AB431" s="229"/>
      <c r="AC431" s="236"/>
      <c r="AD431" s="237">
        <v>0</v>
      </c>
      <c r="AE431" s="238">
        <v>0</v>
      </c>
      <c r="AF431" s="220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</row>
    <row r="432" spans="1:183" s="5" customFormat="1" ht="60" customHeight="1" x14ac:dyDescent="0.25">
      <c r="A432" s="221">
        <f t="shared" si="22"/>
        <v>427</v>
      </c>
      <c r="B432" s="151"/>
      <c r="C432" s="222"/>
      <c r="D432" s="222"/>
      <c r="E432" s="223"/>
      <c r="F432" s="224"/>
      <c r="G432" s="223"/>
      <c r="H432" s="225"/>
      <c r="I432" s="226"/>
      <c r="J432" s="227"/>
      <c r="K432" s="226"/>
      <c r="L432" s="228"/>
      <c r="M432" s="229"/>
      <c r="N432" s="230"/>
      <c r="O432" s="230"/>
      <c r="P432" s="231">
        <f t="shared" si="21"/>
        <v>0</v>
      </c>
      <c r="Q432" s="232"/>
      <c r="R432" s="224"/>
      <c r="S432" s="233"/>
      <c r="T432" s="234"/>
      <c r="U432" s="230"/>
      <c r="V432" s="232"/>
      <c r="W432" s="234"/>
      <c r="X432" s="232"/>
      <c r="Y432" s="230"/>
      <c r="Z432" s="230"/>
      <c r="AA432" s="235">
        <f t="shared" si="20"/>
        <v>0</v>
      </c>
      <c r="AB432" s="229"/>
      <c r="AC432" s="236"/>
      <c r="AD432" s="237">
        <v>0</v>
      </c>
      <c r="AE432" s="238">
        <v>0</v>
      </c>
      <c r="AF432" s="220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</row>
    <row r="433" spans="1:183" s="5" customFormat="1" ht="60" customHeight="1" x14ac:dyDescent="0.25">
      <c r="A433" s="221">
        <f t="shared" si="22"/>
        <v>428</v>
      </c>
      <c r="B433" s="151"/>
      <c r="C433" s="222"/>
      <c r="D433" s="222"/>
      <c r="E433" s="223"/>
      <c r="F433" s="224"/>
      <c r="G433" s="223"/>
      <c r="H433" s="225"/>
      <c r="I433" s="226"/>
      <c r="J433" s="227"/>
      <c r="K433" s="226"/>
      <c r="L433" s="228"/>
      <c r="M433" s="229"/>
      <c r="N433" s="230"/>
      <c r="O433" s="230"/>
      <c r="P433" s="231">
        <f t="shared" si="21"/>
        <v>0</v>
      </c>
      <c r="Q433" s="232"/>
      <c r="R433" s="224"/>
      <c r="S433" s="233"/>
      <c r="T433" s="234"/>
      <c r="U433" s="230"/>
      <c r="V433" s="232"/>
      <c r="W433" s="234"/>
      <c r="X433" s="232"/>
      <c r="Y433" s="230"/>
      <c r="Z433" s="230"/>
      <c r="AA433" s="235">
        <f t="shared" si="20"/>
        <v>0</v>
      </c>
      <c r="AB433" s="229"/>
      <c r="AC433" s="236"/>
      <c r="AD433" s="237">
        <v>0</v>
      </c>
      <c r="AE433" s="238">
        <v>0</v>
      </c>
      <c r="AF433" s="220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</row>
    <row r="434" spans="1:183" s="5" customFormat="1" ht="60" customHeight="1" x14ac:dyDescent="0.25">
      <c r="A434" s="221">
        <f t="shared" si="22"/>
        <v>429</v>
      </c>
      <c r="B434" s="151"/>
      <c r="C434" s="222"/>
      <c r="D434" s="222"/>
      <c r="E434" s="223"/>
      <c r="F434" s="224"/>
      <c r="G434" s="223"/>
      <c r="H434" s="225"/>
      <c r="I434" s="226"/>
      <c r="J434" s="227"/>
      <c r="K434" s="226"/>
      <c r="L434" s="228"/>
      <c r="M434" s="229"/>
      <c r="N434" s="230"/>
      <c r="O434" s="230"/>
      <c r="P434" s="231">
        <f t="shared" si="21"/>
        <v>0</v>
      </c>
      <c r="Q434" s="232"/>
      <c r="R434" s="224"/>
      <c r="S434" s="233"/>
      <c r="T434" s="234"/>
      <c r="U434" s="230"/>
      <c r="V434" s="232"/>
      <c r="W434" s="234"/>
      <c r="X434" s="232"/>
      <c r="Y434" s="230"/>
      <c r="Z434" s="230"/>
      <c r="AA434" s="235">
        <f t="shared" si="20"/>
        <v>0</v>
      </c>
      <c r="AB434" s="229"/>
      <c r="AC434" s="236"/>
      <c r="AD434" s="237">
        <v>0</v>
      </c>
      <c r="AE434" s="238">
        <v>0</v>
      </c>
      <c r="AF434" s="220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</row>
    <row r="435" spans="1:183" s="5" customFormat="1" ht="60" customHeight="1" x14ac:dyDescent="0.25">
      <c r="A435" s="221">
        <f t="shared" si="22"/>
        <v>430</v>
      </c>
      <c r="B435" s="151"/>
      <c r="C435" s="222"/>
      <c r="D435" s="222"/>
      <c r="E435" s="223"/>
      <c r="F435" s="224"/>
      <c r="G435" s="223"/>
      <c r="H435" s="225"/>
      <c r="I435" s="226"/>
      <c r="J435" s="227"/>
      <c r="K435" s="226"/>
      <c r="L435" s="228"/>
      <c r="M435" s="229"/>
      <c r="N435" s="230"/>
      <c r="O435" s="230"/>
      <c r="P435" s="231">
        <f t="shared" si="21"/>
        <v>0</v>
      </c>
      <c r="Q435" s="232"/>
      <c r="R435" s="224"/>
      <c r="S435" s="233"/>
      <c r="T435" s="234"/>
      <c r="U435" s="230"/>
      <c r="V435" s="232"/>
      <c r="W435" s="234"/>
      <c r="X435" s="232"/>
      <c r="Y435" s="230"/>
      <c r="Z435" s="230"/>
      <c r="AA435" s="235">
        <f t="shared" si="20"/>
        <v>0</v>
      </c>
      <c r="AB435" s="229"/>
      <c r="AC435" s="236"/>
      <c r="AD435" s="237">
        <v>0</v>
      </c>
      <c r="AE435" s="238">
        <v>0</v>
      </c>
      <c r="AF435" s="220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</row>
    <row r="436" spans="1:183" s="5" customFormat="1" ht="60" customHeight="1" x14ac:dyDescent="0.25">
      <c r="A436" s="221">
        <f t="shared" si="22"/>
        <v>431</v>
      </c>
      <c r="B436" s="151"/>
      <c r="C436" s="222"/>
      <c r="D436" s="222"/>
      <c r="E436" s="223"/>
      <c r="F436" s="224"/>
      <c r="G436" s="223"/>
      <c r="H436" s="225"/>
      <c r="I436" s="226"/>
      <c r="J436" s="227"/>
      <c r="K436" s="226"/>
      <c r="L436" s="228"/>
      <c r="M436" s="229"/>
      <c r="N436" s="230"/>
      <c r="O436" s="230"/>
      <c r="P436" s="231">
        <f t="shared" si="21"/>
        <v>0</v>
      </c>
      <c r="Q436" s="232"/>
      <c r="R436" s="224"/>
      <c r="S436" s="233"/>
      <c r="T436" s="234"/>
      <c r="U436" s="230"/>
      <c r="V436" s="232"/>
      <c r="W436" s="234"/>
      <c r="X436" s="232"/>
      <c r="Y436" s="230"/>
      <c r="Z436" s="230"/>
      <c r="AA436" s="235">
        <f t="shared" si="20"/>
        <v>0</v>
      </c>
      <c r="AB436" s="229"/>
      <c r="AC436" s="236"/>
      <c r="AD436" s="237">
        <v>0</v>
      </c>
      <c r="AE436" s="238">
        <v>0</v>
      </c>
      <c r="AF436" s="220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</row>
    <row r="437" spans="1:183" s="5" customFormat="1" ht="60" customHeight="1" x14ac:dyDescent="0.25">
      <c r="A437" s="221">
        <f t="shared" si="22"/>
        <v>432</v>
      </c>
      <c r="B437" s="151"/>
      <c r="C437" s="222"/>
      <c r="D437" s="222"/>
      <c r="E437" s="223"/>
      <c r="F437" s="224"/>
      <c r="G437" s="223"/>
      <c r="H437" s="225"/>
      <c r="I437" s="226"/>
      <c r="J437" s="227"/>
      <c r="K437" s="226"/>
      <c r="L437" s="228"/>
      <c r="M437" s="229"/>
      <c r="N437" s="230"/>
      <c r="O437" s="230"/>
      <c r="P437" s="231">
        <f t="shared" si="21"/>
        <v>0</v>
      </c>
      <c r="Q437" s="232"/>
      <c r="R437" s="224"/>
      <c r="S437" s="233"/>
      <c r="T437" s="234"/>
      <c r="U437" s="230"/>
      <c r="V437" s="232"/>
      <c r="W437" s="234"/>
      <c r="X437" s="232"/>
      <c r="Y437" s="230"/>
      <c r="Z437" s="230"/>
      <c r="AA437" s="235">
        <f t="shared" si="20"/>
        <v>0</v>
      </c>
      <c r="AB437" s="229"/>
      <c r="AC437" s="236"/>
      <c r="AD437" s="237">
        <v>0</v>
      </c>
      <c r="AE437" s="238">
        <v>0</v>
      </c>
      <c r="AF437" s="220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</row>
    <row r="438" spans="1:183" s="5" customFormat="1" ht="60" customHeight="1" x14ac:dyDescent="0.25">
      <c r="A438" s="221">
        <f t="shared" si="22"/>
        <v>433</v>
      </c>
      <c r="B438" s="151"/>
      <c r="C438" s="222"/>
      <c r="D438" s="222"/>
      <c r="E438" s="223"/>
      <c r="F438" s="224"/>
      <c r="G438" s="223"/>
      <c r="H438" s="225"/>
      <c r="I438" s="226"/>
      <c r="J438" s="227"/>
      <c r="K438" s="226"/>
      <c r="L438" s="228"/>
      <c r="M438" s="229"/>
      <c r="N438" s="230"/>
      <c r="O438" s="230"/>
      <c r="P438" s="231">
        <f t="shared" si="21"/>
        <v>0</v>
      </c>
      <c r="Q438" s="232"/>
      <c r="R438" s="224"/>
      <c r="S438" s="233"/>
      <c r="T438" s="234"/>
      <c r="U438" s="230"/>
      <c r="V438" s="232"/>
      <c r="W438" s="234"/>
      <c r="X438" s="232"/>
      <c r="Y438" s="230"/>
      <c r="Z438" s="230"/>
      <c r="AA438" s="235">
        <f t="shared" si="20"/>
        <v>0</v>
      </c>
      <c r="AB438" s="229"/>
      <c r="AC438" s="236"/>
      <c r="AD438" s="237">
        <v>0</v>
      </c>
      <c r="AE438" s="238">
        <v>0</v>
      </c>
      <c r="AF438" s="220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</row>
    <row r="439" spans="1:183" s="5" customFormat="1" ht="60" customHeight="1" x14ac:dyDescent="0.25">
      <c r="A439" s="221">
        <f t="shared" si="22"/>
        <v>434</v>
      </c>
      <c r="B439" s="151"/>
      <c r="C439" s="222"/>
      <c r="D439" s="222"/>
      <c r="E439" s="223"/>
      <c r="F439" s="224"/>
      <c r="G439" s="223"/>
      <c r="H439" s="225"/>
      <c r="I439" s="226"/>
      <c r="J439" s="227"/>
      <c r="K439" s="226"/>
      <c r="L439" s="228"/>
      <c r="M439" s="229"/>
      <c r="N439" s="230"/>
      <c r="O439" s="230"/>
      <c r="P439" s="231">
        <f t="shared" si="21"/>
        <v>0</v>
      </c>
      <c r="Q439" s="232"/>
      <c r="R439" s="224"/>
      <c r="S439" s="233"/>
      <c r="T439" s="234"/>
      <c r="U439" s="230"/>
      <c r="V439" s="232"/>
      <c r="W439" s="234"/>
      <c r="X439" s="232"/>
      <c r="Y439" s="230"/>
      <c r="Z439" s="230"/>
      <c r="AA439" s="235">
        <f t="shared" si="20"/>
        <v>0</v>
      </c>
      <c r="AB439" s="229"/>
      <c r="AC439" s="236"/>
      <c r="AD439" s="237">
        <v>0</v>
      </c>
      <c r="AE439" s="238">
        <v>0</v>
      </c>
      <c r="AF439" s="220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</row>
    <row r="440" spans="1:183" s="5" customFormat="1" ht="60" customHeight="1" x14ac:dyDescent="0.25">
      <c r="A440" s="221">
        <f t="shared" si="22"/>
        <v>435</v>
      </c>
      <c r="B440" s="151"/>
      <c r="C440" s="222"/>
      <c r="D440" s="222"/>
      <c r="E440" s="223"/>
      <c r="F440" s="224"/>
      <c r="G440" s="223"/>
      <c r="H440" s="225"/>
      <c r="I440" s="226"/>
      <c r="J440" s="227"/>
      <c r="K440" s="226"/>
      <c r="L440" s="228"/>
      <c r="M440" s="229"/>
      <c r="N440" s="230"/>
      <c r="O440" s="230"/>
      <c r="P440" s="231">
        <f t="shared" si="21"/>
        <v>0</v>
      </c>
      <c r="Q440" s="232"/>
      <c r="R440" s="224"/>
      <c r="S440" s="233"/>
      <c r="T440" s="234"/>
      <c r="U440" s="230"/>
      <c r="V440" s="232"/>
      <c r="W440" s="234"/>
      <c r="X440" s="232"/>
      <c r="Y440" s="230"/>
      <c r="Z440" s="230"/>
      <c r="AA440" s="235">
        <f t="shared" si="20"/>
        <v>0</v>
      </c>
      <c r="AB440" s="229"/>
      <c r="AC440" s="236"/>
      <c r="AD440" s="237">
        <v>0</v>
      </c>
      <c r="AE440" s="238">
        <v>0</v>
      </c>
      <c r="AF440" s="220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</row>
    <row r="441" spans="1:183" s="5" customFormat="1" ht="60" customHeight="1" x14ac:dyDescent="0.25">
      <c r="A441" s="221">
        <f t="shared" si="22"/>
        <v>436</v>
      </c>
      <c r="B441" s="151"/>
      <c r="C441" s="222"/>
      <c r="D441" s="222"/>
      <c r="E441" s="223"/>
      <c r="F441" s="224"/>
      <c r="G441" s="223"/>
      <c r="H441" s="225"/>
      <c r="I441" s="226"/>
      <c r="J441" s="227"/>
      <c r="K441" s="226"/>
      <c r="L441" s="228"/>
      <c r="M441" s="229"/>
      <c r="N441" s="230"/>
      <c r="O441" s="230"/>
      <c r="P441" s="231">
        <f t="shared" si="21"/>
        <v>0</v>
      </c>
      <c r="Q441" s="232"/>
      <c r="R441" s="224"/>
      <c r="S441" s="233"/>
      <c r="T441" s="234"/>
      <c r="U441" s="230"/>
      <c r="V441" s="232"/>
      <c r="W441" s="234"/>
      <c r="X441" s="232"/>
      <c r="Y441" s="230"/>
      <c r="Z441" s="230"/>
      <c r="AA441" s="235">
        <f t="shared" si="20"/>
        <v>0</v>
      </c>
      <c r="AB441" s="229"/>
      <c r="AC441" s="236"/>
      <c r="AD441" s="237">
        <v>0</v>
      </c>
      <c r="AE441" s="238">
        <v>0</v>
      </c>
      <c r="AF441" s="220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</row>
    <row r="442" spans="1:183" s="5" customFormat="1" ht="60" customHeight="1" x14ac:dyDescent="0.25">
      <c r="A442" s="221">
        <f t="shared" si="22"/>
        <v>437</v>
      </c>
      <c r="B442" s="151"/>
      <c r="C442" s="222"/>
      <c r="D442" s="222"/>
      <c r="E442" s="223"/>
      <c r="F442" s="224"/>
      <c r="G442" s="223"/>
      <c r="H442" s="225"/>
      <c r="I442" s="226"/>
      <c r="J442" s="227"/>
      <c r="K442" s="226"/>
      <c r="L442" s="228"/>
      <c r="M442" s="229"/>
      <c r="N442" s="230"/>
      <c r="O442" s="230"/>
      <c r="P442" s="231">
        <f t="shared" si="21"/>
        <v>0</v>
      </c>
      <c r="Q442" s="232"/>
      <c r="R442" s="224"/>
      <c r="S442" s="233"/>
      <c r="T442" s="234"/>
      <c r="U442" s="230"/>
      <c r="V442" s="232"/>
      <c r="W442" s="234"/>
      <c r="X442" s="232"/>
      <c r="Y442" s="230"/>
      <c r="Z442" s="230"/>
      <c r="AA442" s="235">
        <f t="shared" si="20"/>
        <v>0</v>
      </c>
      <c r="AB442" s="229"/>
      <c r="AC442" s="236"/>
      <c r="AD442" s="237">
        <v>0</v>
      </c>
      <c r="AE442" s="238">
        <v>0</v>
      </c>
      <c r="AF442" s="220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</row>
    <row r="443" spans="1:183" s="5" customFormat="1" ht="60" customHeight="1" x14ac:dyDescent="0.25">
      <c r="A443" s="221">
        <f t="shared" si="22"/>
        <v>438</v>
      </c>
      <c r="B443" s="151"/>
      <c r="C443" s="222"/>
      <c r="D443" s="222"/>
      <c r="E443" s="223"/>
      <c r="F443" s="224"/>
      <c r="G443" s="223"/>
      <c r="H443" s="225"/>
      <c r="I443" s="226"/>
      <c r="J443" s="227"/>
      <c r="K443" s="226"/>
      <c r="L443" s="228"/>
      <c r="M443" s="229"/>
      <c r="N443" s="230"/>
      <c r="O443" s="230"/>
      <c r="P443" s="231">
        <f t="shared" si="21"/>
        <v>0</v>
      </c>
      <c r="Q443" s="232"/>
      <c r="R443" s="224"/>
      <c r="S443" s="233"/>
      <c r="T443" s="234"/>
      <c r="U443" s="230"/>
      <c r="V443" s="232"/>
      <c r="W443" s="234"/>
      <c r="X443" s="232"/>
      <c r="Y443" s="230"/>
      <c r="Z443" s="230"/>
      <c r="AA443" s="235">
        <f t="shared" si="20"/>
        <v>0</v>
      </c>
      <c r="AB443" s="229"/>
      <c r="AC443" s="236"/>
      <c r="AD443" s="237">
        <v>0</v>
      </c>
      <c r="AE443" s="238">
        <v>0</v>
      </c>
      <c r="AF443" s="220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</row>
    <row r="444" spans="1:183" s="5" customFormat="1" ht="60" customHeight="1" x14ac:dyDescent="0.25">
      <c r="A444" s="221">
        <f t="shared" si="22"/>
        <v>439</v>
      </c>
      <c r="B444" s="151"/>
      <c r="C444" s="222"/>
      <c r="D444" s="222"/>
      <c r="E444" s="223"/>
      <c r="F444" s="224"/>
      <c r="G444" s="223"/>
      <c r="H444" s="225"/>
      <c r="I444" s="226"/>
      <c r="J444" s="227"/>
      <c r="K444" s="226"/>
      <c r="L444" s="228"/>
      <c r="M444" s="229"/>
      <c r="N444" s="230"/>
      <c r="O444" s="230"/>
      <c r="P444" s="231">
        <f t="shared" si="21"/>
        <v>0</v>
      </c>
      <c r="Q444" s="232"/>
      <c r="R444" s="224"/>
      <c r="S444" s="233"/>
      <c r="T444" s="234"/>
      <c r="U444" s="230"/>
      <c r="V444" s="232"/>
      <c r="W444" s="234"/>
      <c r="X444" s="232"/>
      <c r="Y444" s="230"/>
      <c r="Z444" s="230"/>
      <c r="AA444" s="235">
        <f t="shared" si="20"/>
        <v>0</v>
      </c>
      <c r="AB444" s="229"/>
      <c r="AC444" s="236"/>
      <c r="AD444" s="237">
        <v>0</v>
      </c>
      <c r="AE444" s="238">
        <v>0</v>
      </c>
      <c r="AF444" s="220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</row>
    <row r="445" spans="1:183" s="5" customFormat="1" ht="60" customHeight="1" x14ac:dyDescent="0.25">
      <c r="A445" s="221">
        <f t="shared" si="22"/>
        <v>440</v>
      </c>
      <c r="B445" s="151"/>
      <c r="C445" s="222"/>
      <c r="D445" s="222"/>
      <c r="E445" s="223"/>
      <c r="F445" s="224"/>
      <c r="G445" s="223"/>
      <c r="H445" s="225"/>
      <c r="I445" s="226"/>
      <c r="J445" s="227"/>
      <c r="K445" s="226"/>
      <c r="L445" s="228"/>
      <c r="M445" s="229"/>
      <c r="N445" s="230"/>
      <c r="O445" s="230"/>
      <c r="P445" s="231">
        <f t="shared" si="21"/>
        <v>0</v>
      </c>
      <c r="Q445" s="232"/>
      <c r="R445" s="224"/>
      <c r="S445" s="233"/>
      <c r="T445" s="234"/>
      <c r="U445" s="230"/>
      <c r="V445" s="232"/>
      <c r="W445" s="234"/>
      <c r="X445" s="232"/>
      <c r="Y445" s="230"/>
      <c r="Z445" s="230"/>
      <c r="AA445" s="235">
        <f t="shared" si="20"/>
        <v>0</v>
      </c>
      <c r="AB445" s="229"/>
      <c r="AC445" s="236"/>
      <c r="AD445" s="237">
        <v>0</v>
      </c>
      <c r="AE445" s="238">
        <v>0</v>
      </c>
      <c r="AF445" s="220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</row>
    <row r="446" spans="1:183" s="5" customFormat="1" ht="60" customHeight="1" x14ac:dyDescent="0.25">
      <c r="A446" s="221">
        <f t="shared" si="22"/>
        <v>441</v>
      </c>
      <c r="B446" s="151"/>
      <c r="C446" s="222"/>
      <c r="D446" s="222"/>
      <c r="E446" s="223"/>
      <c r="F446" s="224"/>
      <c r="G446" s="223"/>
      <c r="H446" s="225"/>
      <c r="I446" s="226"/>
      <c r="J446" s="227"/>
      <c r="K446" s="226"/>
      <c r="L446" s="228"/>
      <c r="M446" s="229"/>
      <c r="N446" s="230"/>
      <c r="O446" s="230"/>
      <c r="P446" s="231">
        <f t="shared" si="21"/>
        <v>0</v>
      </c>
      <c r="Q446" s="232"/>
      <c r="R446" s="224"/>
      <c r="S446" s="233"/>
      <c r="T446" s="234"/>
      <c r="U446" s="230"/>
      <c r="V446" s="232"/>
      <c r="W446" s="234"/>
      <c r="X446" s="232"/>
      <c r="Y446" s="230"/>
      <c r="Z446" s="230"/>
      <c r="AA446" s="235">
        <f t="shared" si="20"/>
        <v>0</v>
      </c>
      <c r="AB446" s="229"/>
      <c r="AC446" s="236"/>
      <c r="AD446" s="237">
        <v>0</v>
      </c>
      <c r="AE446" s="238">
        <v>0</v>
      </c>
      <c r="AF446" s="220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</row>
    <row r="447" spans="1:183" s="5" customFormat="1" ht="60" customHeight="1" x14ac:dyDescent="0.25">
      <c r="A447" s="221">
        <f t="shared" si="22"/>
        <v>442</v>
      </c>
      <c r="B447" s="151"/>
      <c r="C447" s="222"/>
      <c r="D447" s="222"/>
      <c r="E447" s="223"/>
      <c r="F447" s="224"/>
      <c r="G447" s="223"/>
      <c r="H447" s="225"/>
      <c r="I447" s="226"/>
      <c r="J447" s="227"/>
      <c r="K447" s="226"/>
      <c r="L447" s="228"/>
      <c r="M447" s="229"/>
      <c r="N447" s="230"/>
      <c r="O447" s="230"/>
      <c r="P447" s="231">
        <f t="shared" si="21"/>
        <v>0</v>
      </c>
      <c r="Q447" s="232"/>
      <c r="R447" s="224"/>
      <c r="S447" s="233"/>
      <c r="T447" s="234"/>
      <c r="U447" s="230"/>
      <c r="V447" s="232"/>
      <c r="W447" s="234"/>
      <c r="X447" s="232"/>
      <c r="Y447" s="230"/>
      <c r="Z447" s="230"/>
      <c r="AA447" s="235">
        <f t="shared" si="20"/>
        <v>0</v>
      </c>
      <c r="AB447" s="229"/>
      <c r="AC447" s="236"/>
      <c r="AD447" s="237">
        <v>0</v>
      </c>
      <c r="AE447" s="238">
        <v>0</v>
      </c>
      <c r="AF447" s="220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</row>
    <row r="448" spans="1:183" s="5" customFormat="1" ht="60" customHeight="1" x14ac:dyDescent="0.25">
      <c r="A448" s="221">
        <f t="shared" si="22"/>
        <v>443</v>
      </c>
      <c r="B448" s="151"/>
      <c r="C448" s="222"/>
      <c r="D448" s="222"/>
      <c r="E448" s="223"/>
      <c r="F448" s="224"/>
      <c r="G448" s="223"/>
      <c r="H448" s="225"/>
      <c r="I448" s="226"/>
      <c r="J448" s="227"/>
      <c r="K448" s="226"/>
      <c r="L448" s="228"/>
      <c r="M448" s="229"/>
      <c r="N448" s="230"/>
      <c r="O448" s="230"/>
      <c r="P448" s="231">
        <f t="shared" si="21"/>
        <v>0</v>
      </c>
      <c r="Q448" s="232"/>
      <c r="R448" s="224"/>
      <c r="S448" s="233"/>
      <c r="T448" s="234"/>
      <c r="U448" s="230"/>
      <c r="V448" s="232"/>
      <c r="W448" s="234"/>
      <c r="X448" s="232"/>
      <c r="Y448" s="230"/>
      <c r="Z448" s="230"/>
      <c r="AA448" s="235">
        <f t="shared" si="20"/>
        <v>0</v>
      </c>
      <c r="AB448" s="229"/>
      <c r="AC448" s="236"/>
      <c r="AD448" s="237">
        <v>0</v>
      </c>
      <c r="AE448" s="238">
        <v>0</v>
      </c>
      <c r="AF448" s="220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</row>
    <row r="449" spans="1:183" s="5" customFormat="1" ht="60" customHeight="1" x14ac:dyDescent="0.25">
      <c r="A449" s="221">
        <f t="shared" si="22"/>
        <v>444</v>
      </c>
      <c r="B449" s="151"/>
      <c r="C449" s="222"/>
      <c r="D449" s="222"/>
      <c r="E449" s="223"/>
      <c r="F449" s="224"/>
      <c r="G449" s="223"/>
      <c r="H449" s="225"/>
      <c r="I449" s="226"/>
      <c r="J449" s="227"/>
      <c r="K449" s="226"/>
      <c r="L449" s="228"/>
      <c r="M449" s="229"/>
      <c r="N449" s="230"/>
      <c r="O449" s="230"/>
      <c r="P449" s="231">
        <f t="shared" si="21"/>
        <v>0</v>
      </c>
      <c r="Q449" s="232"/>
      <c r="R449" s="224"/>
      <c r="S449" s="233"/>
      <c r="T449" s="234"/>
      <c r="U449" s="230"/>
      <c r="V449" s="232"/>
      <c r="W449" s="234"/>
      <c r="X449" s="232"/>
      <c r="Y449" s="230"/>
      <c r="Z449" s="230"/>
      <c r="AA449" s="235">
        <f t="shared" si="20"/>
        <v>0</v>
      </c>
      <c r="AB449" s="229"/>
      <c r="AC449" s="236"/>
      <c r="AD449" s="237">
        <v>0</v>
      </c>
      <c r="AE449" s="238">
        <v>0</v>
      </c>
      <c r="AF449" s="220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</row>
    <row r="450" spans="1:183" s="5" customFormat="1" ht="60" customHeight="1" x14ac:dyDescent="0.25">
      <c r="A450" s="221">
        <f t="shared" si="22"/>
        <v>445</v>
      </c>
      <c r="B450" s="151"/>
      <c r="C450" s="222"/>
      <c r="D450" s="222"/>
      <c r="E450" s="223"/>
      <c r="F450" s="224"/>
      <c r="G450" s="223"/>
      <c r="H450" s="225"/>
      <c r="I450" s="226"/>
      <c r="J450" s="227"/>
      <c r="K450" s="226"/>
      <c r="L450" s="228"/>
      <c r="M450" s="229"/>
      <c r="N450" s="230"/>
      <c r="O450" s="230"/>
      <c r="P450" s="231">
        <f t="shared" si="21"/>
        <v>0</v>
      </c>
      <c r="Q450" s="232"/>
      <c r="R450" s="224"/>
      <c r="S450" s="233"/>
      <c r="T450" s="234"/>
      <c r="U450" s="230"/>
      <c r="V450" s="232"/>
      <c r="W450" s="234"/>
      <c r="X450" s="232"/>
      <c r="Y450" s="230"/>
      <c r="Z450" s="230"/>
      <c r="AA450" s="235">
        <f t="shared" si="20"/>
        <v>0</v>
      </c>
      <c r="AB450" s="229"/>
      <c r="AC450" s="236"/>
      <c r="AD450" s="237">
        <v>0</v>
      </c>
      <c r="AE450" s="238">
        <v>0</v>
      </c>
      <c r="AF450" s="220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</row>
    <row r="451" spans="1:183" s="5" customFormat="1" ht="60" customHeight="1" x14ac:dyDescent="0.25">
      <c r="A451" s="221">
        <f t="shared" si="22"/>
        <v>446</v>
      </c>
      <c r="B451" s="151"/>
      <c r="C451" s="222"/>
      <c r="D451" s="222"/>
      <c r="E451" s="223"/>
      <c r="F451" s="224"/>
      <c r="G451" s="223"/>
      <c r="H451" s="225"/>
      <c r="I451" s="226"/>
      <c r="J451" s="227"/>
      <c r="K451" s="226"/>
      <c r="L451" s="228"/>
      <c r="M451" s="229"/>
      <c r="N451" s="230"/>
      <c r="O451" s="230"/>
      <c r="P451" s="231">
        <f t="shared" si="21"/>
        <v>0</v>
      </c>
      <c r="Q451" s="232"/>
      <c r="R451" s="224"/>
      <c r="S451" s="233"/>
      <c r="T451" s="234"/>
      <c r="U451" s="230"/>
      <c r="V451" s="232"/>
      <c r="W451" s="234"/>
      <c r="X451" s="232"/>
      <c r="Y451" s="230"/>
      <c r="Z451" s="230"/>
      <c r="AA451" s="235">
        <f t="shared" si="20"/>
        <v>0</v>
      </c>
      <c r="AB451" s="229"/>
      <c r="AC451" s="236"/>
      <c r="AD451" s="237">
        <v>0</v>
      </c>
      <c r="AE451" s="238">
        <v>0</v>
      </c>
      <c r="AF451" s="220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</row>
    <row r="452" spans="1:183" s="5" customFormat="1" ht="60" customHeight="1" x14ac:dyDescent="0.25">
      <c r="A452" s="221">
        <f t="shared" si="22"/>
        <v>447</v>
      </c>
      <c r="B452" s="151"/>
      <c r="C452" s="222"/>
      <c r="D452" s="222"/>
      <c r="E452" s="223"/>
      <c r="F452" s="224"/>
      <c r="G452" s="223"/>
      <c r="H452" s="225"/>
      <c r="I452" s="226"/>
      <c r="J452" s="227"/>
      <c r="K452" s="226"/>
      <c r="L452" s="228"/>
      <c r="M452" s="229"/>
      <c r="N452" s="230"/>
      <c r="O452" s="230"/>
      <c r="P452" s="231">
        <f t="shared" si="21"/>
        <v>0</v>
      </c>
      <c r="Q452" s="232"/>
      <c r="R452" s="224"/>
      <c r="S452" s="233"/>
      <c r="T452" s="234"/>
      <c r="U452" s="230"/>
      <c r="V452" s="232"/>
      <c r="W452" s="234"/>
      <c r="X452" s="232"/>
      <c r="Y452" s="230"/>
      <c r="Z452" s="230"/>
      <c r="AA452" s="235">
        <f t="shared" si="20"/>
        <v>0</v>
      </c>
      <c r="AB452" s="229"/>
      <c r="AC452" s="236"/>
      <c r="AD452" s="237">
        <v>0</v>
      </c>
      <c r="AE452" s="238">
        <v>0</v>
      </c>
      <c r="AF452" s="220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</row>
    <row r="453" spans="1:183" s="5" customFormat="1" ht="60" customHeight="1" x14ac:dyDescent="0.25">
      <c r="A453" s="221">
        <f t="shared" si="22"/>
        <v>448</v>
      </c>
      <c r="B453" s="151"/>
      <c r="C453" s="222"/>
      <c r="D453" s="222"/>
      <c r="E453" s="223"/>
      <c r="F453" s="224"/>
      <c r="G453" s="223"/>
      <c r="H453" s="225"/>
      <c r="I453" s="226"/>
      <c r="J453" s="227"/>
      <c r="K453" s="226"/>
      <c r="L453" s="228"/>
      <c r="M453" s="229"/>
      <c r="N453" s="230"/>
      <c r="O453" s="230"/>
      <c r="P453" s="231">
        <f t="shared" si="21"/>
        <v>0</v>
      </c>
      <c r="Q453" s="232"/>
      <c r="R453" s="224"/>
      <c r="S453" s="233"/>
      <c r="T453" s="234"/>
      <c r="U453" s="230"/>
      <c r="V453" s="232"/>
      <c r="W453" s="234"/>
      <c r="X453" s="232"/>
      <c r="Y453" s="230"/>
      <c r="Z453" s="230"/>
      <c r="AA453" s="235">
        <f t="shared" si="20"/>
        <v>0</v>
      </c>
      <c r="AB453" s="229"/>
      <c r="AC453" s="236"/>
      <c r="AD453" s="237">
        <v>0</v>
      </c>
      <c r="AE453" s="238">
        <v>0</v>
      </c>
      <c r="AF453" s="220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</row>
    <row r="454" spans="1:183" s="5" customFormat="1" ht="60" customHeight="1" x14ac:dyDescent="0.25">
      <c r="A454" s="221">
        <f t="shared" si="22"/>
        <v>449</v>
      </c>
      <c r="B454" s="151"/>
      <c r="C454" s="222"/>
      <c r="D454" s="222"/>
      <c r="E454" s="223"/>
      <c r="F454" s="224"/>
      <c r="G454" s="223"/>
      <c r="H454" s="225"/>
      <c r="I454" s="226"/>
      <c r="J454" s="227"/>
      <c r="K454" s="226"/>
      <c r="L454" s="228"/>
      <c r="M454" s="229"/>
      <c r="N454" s="230"/>
      <c r="O454" s="230"/>
      <c r="P454" s="231">
        <f t="shared" si="21"/>
        <v>0</v>
      </c>
      <c r="Q454" s="232"/>
      <c r="R454" s="224"/>
      <c r="S454" s="233"/>
      <c r="T454" s="234"/>
      <c r="U454" s="230"/>
      <c r="V454" s="232"/>
      <c r="W454" s="234"/>
      <c r="X454" s="232"/>
      <c r="Y454" s="230"/>
      <c r="Z454" s="230"/>
      <c r="AA454" s="235">
        <f t="shared" ref="AA454:AA517" si="23">SUM(Y454:Z454)</f>
        <v>0</v>
      </c>
      <c r="AB454" s="229"/>
      <c r="AC454" s="236"/>
      <c r="AD454" s="237">
        <v>0</v>
      </c>
      <c r="AE454" s="238">
        <v>0</v>
      </c>
      <c r="AF454" s="220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</row>
    <row r="455" spans="1:183" s="5" customFormat="1" ht="60" customHeight="1" x14ac:dyDescent="0.25">
      <c r="A455" s="221">
        <f t="shared" si="22"/>
        <v>450</v>
      </c>
      <c r="B455" s="151"/>
      <c r="C455" s="222"/>
      <c r="D455" s="222"/>
      <c r="E455" s="223"/>
      <c r="F455" s="224"/>
      <c r="G455" s="223"/>
      <c r="H455" s="225"/>
      <c r="I455" s="226"/>
      <c r="J455" s="227"/>
      <c r="K455" s="226"/>
      <c r="L455" s="228"/>
      <c r="M455" s="229"/>
      <c r="N455" s="230"/>
      <c r="O455" s="230"/>
      <c r="P455" s="231">
        <f t="shared" ref="P455:P518" si="24">N455+O455</f>
        <v>0</v>
      </c>
      <c r="Q455" s="232"/>
      <c r="R455" s="224"/>
      <c r="S455" s="233"/>
      <c r="T455" s="234"/>
      <c r="U455" s="230"/>
      <c r="V455" s="232"/>
      <c r="W455" s="234"/>
      <c r="X455" s="232"/>
      <c r="Y455" s="230"/>
      <c r="Z455" s="230"/>
      <c r="AA455" s="235">
        <f t="shared" si="23"/>
        <v>0</v>
      </c>
      <c r="AB455" s="229"/>
      <c r="AC455" s="236"/>
      <c r="AD455" s="237">
        <v>0</v>
      </c>
      <c r="AE455" s="238">
        <v>0</v>
      </c>
      <c r="AF455" s="220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</row>
    <row r="456" spans="1:183" s="5" customFormat="1" ht="60" customHeight="1" x14ac:dyDescent="0.25">
      <c r="A456" s="221">
        <f t="shared" ref="A456:A519" si="25">+A455+1</f>
        <v>451</v>
      </c>
      <c r="B456" s="151"/>
      <c r="C456" s="222"/>
      <c r="D456" s="222"/>
      <c r="E456" s="223"/>
      <c r="F456" s="224"/>
      <c r="G456" s="223"/>
      <c r="H456" s="225"/>
      <c r="I456" s="226"/>
      <c r="J456" s="227"/>
      <c r="K456" s="226"/>
      <c r="L456" s="228"/>
      <c r="M456" s="229"/>
      <c r="N456" s="230"/>
      <c r="O456" s="230"/>
      <c r="P456" s="231">
        <f t="shared" si="24"/>
        <v>0</v>
      </c>
      <c r="Q456" s="232"/>
      <c r="R456" s="224"/>
      <c r="S456" s="233"/>
      <c r="T456" s="234"/>
      <c r="U456" s="230"/>
      <c r="V456" s="232"/>
      <c r="W456" s="234"/>
      <c r="X456" s="232"/>
      <c r="Y456" s="230"/>
      <c r="Z456" s="230"/>
      <c r="AA456" s="235">
        <f t="shared" si="23"/>
        <v>0</v>
      </c>
      <c r="AB456" s="229"/>
      <c r="AC456" s="236"/>
      <c r="AD456" s="237">
        <v>0</v>
      </c>
      <c r="AE456" s="238">
        <v>0</v>
      </c>
      <c r="AF456" s="220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</row>
    <row r="457" spans="1:183" s="5" customFormat="1" ht="60" customHeight="1" x14ac:dyDescent="0.25">
      <c r="A457" s="221">
        <f t="shared" si="25"/>
        <v>452</v>
      </c>
      <c r="B457" s="151"/>
      <c r="C457" s="222"/>
      <c r="D457" s="222"/>
      <c r="E457" s="223"/>
      <c r="F457" s="224"/>
      <c r="G457" s="223"/>
      <c r="H457" s="225"/>
      <c r="I457" s="226"/>
      <c r="J457" s="227"/>
      <c r="K457" s="226"/>
      <c r="L457" s="228"/>
      <c r="M457" s="229"/>
      <c r="N457" s="230"/>
      <c r="O457" s="230"/>
      <c r="P457" s="231">
        <f t="shared" si="24"/>
        <v>0</v>
      </c>
      <c r="Q457" s="232"/>
      <c r="R457" s="224"/>
      <c r="S457" s="233"/>
      <c r="T457" s="234"/>
      <c r="U457" s="230"/>
      <c r="V457" s="232"/>
      <c r="W457" s="234"/>
      <c r="X457" s="232"/>
      <c r="Y457" s="230"/>
      <c r="Z457" s="230"/>
      <c r="AA457" s="235">
        <f t="shared" si="23"/>
        <v>0</v>
      </c>
      <c r="AB457" s="229"/>
      <c r="AC457" s="236"/>
      <c r="AD457" s="237">
        <v>0</v>
      </c>
      <c r="AE457" s="238">
        <v>0</v>
      </c>
      <c r="AF457" s="220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</row>
    <row r="458" spans="1:183" s="5" customFormat="1" ht="60" customHeight="1" x14ac:dyDescent="0.25">
      <c r="A458" s="221">
        <f t="shared" si="25"/>
        <v>453</v>
      </c>
      <c r="B458" s="151"/>
      <c r="C458" s="222"/>
      <c r="D458" s="222"/>
      <c r="E458" s="223"/>
      <c r="F458" s="224"/>
      <c r="G458" s="223"/>
      <c r="H458" s="225"/>
      <c r="I458" s="226"/>
      <c r="J458" s="227"/>
      <c r="K458" s="226"/>
      <c r="L458" s="228"/>
      <c r="M458" s="229"/>
      <c r="N458" s="230"/>
      <c r="O458" s="230"/>
      <c r="P458" s="231">
        <f t="shared" si="24"/>
        <v>0</v>
      </c>
      <c r="Q458" s="232"/>
      <c r="R458" s="224"/>
      <c r="S458" s="233"/>
      <c r="T458" s="234"/>
      <c r="U458" s="230"/>
      <c r="V458" s="232"/>
      <c r="W458" s="234"/>
      <c r="X458" s="232"/>
      <c r="Y458" s="230"/>
      <c r="Z458" s="230"/>
      <c r="AA458" s="235">
        <f t="shared" si="23"/>
        <v>0</v>
      </c>
      <c r="AB458" s="229"/>
      <c r="AC458" s="236"/>
      <c r="AD458" s="237">
        <v>0</v>
      </c>
      <c r="AE458" s="238">
        <v>0</v>
      </c>
      <c r="AF458" s="220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</row>
    <row r="459" spans="1:183" s="5" customFormat="1" ht="60" customHeight="1" x14ac:dyDescent="0.25">
      <c r="A459" s="221">
        <f t="shared" si="25"/>
        <v>454</v>
      </c>
      <c r="B459" s="151"/>
      <c r="C459" s="222"/>
      <c r="D459" s="222"/>
      <c r="E459" s="223"/>
      <c r="F459" s="224"/>
      <c r="G459" s="223"/>
      <c r="H459" s="225"/>
      <c r="I459" s="226"/>
      <c r="J459" s="227"/>
      <c r="K459" s="226"/>
      <c r="L459" s="228"/>
      <c r="M459" s="229"/>
      <c r="N459" s="230"/>
      <c r="O459" s="230"/>
      <c r="P459" s="231">
        <f t="shared" si="24"/>
        <v>0</v>
      </c>
      <c r="Q459" s="232"/>
      <c r="R459" s="224"/>
      <c r="S459" s="233"/>
      <c r="T459" s="234"/>
      <c r="U459" s="230"/>
      <c r="V459" s="232"/>
      <c r="W459" s="234"/>
      <c r="X459" s="232"/>
      <c r="Y459" s="230"/>
      <c r="Z459" s="230"/>
      <c r="AA459" s="235">
        <f t="shared" si="23"/>
        <v>0</v>
      </c>
      <c r="AB459" s="229"/>
      <c r="AC459" s="236"/>
      <c r="AD459" s="237">
        <v>0</v>
      </c>
      <c r="AE459" s="238">
        <v>0</v>
      </c>
      <c r="AF459" s="220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</row>
    <row r="460" spans="1:183" s="5" customFormat="1" ht="60" customHeight="1" x14ac:dyDescent="0.25">
      <c r="A460" s="221">
        <f t="shared" si="25"/>
        <v>455</v>
      </c>
      <c r="B460" s="151"/>
      <c r="C460" s="222"/>
      <c r="D460" s="222"/>
      <c r="E460" s="223"/>
      <c r="F460" s="224"/>
      <c r="G460" s="223"/>
      <c r="H460" s="225"/>
      <c r="I460" s="226"/>
      <c r="J460" s="227"/>
      <c r="K460" s="226"/>
      <c r="L460" s="228"/>
      <c r="M460" s="229"/>
      <c r="N460" s="230"/>
      <c r="O460" s="230"/>
      <c r="P460" s="231">
        <f t="shared" si="24"/>
        <v>0</v>
      </c>
      <c r="Q460" s="232"/>
      <c r="R460" s="224"/>
      <c r="S460" s="233"/>
      <c r="T460" s="234"/>
      <c r="U460" s="230"/>
      <c r="V460" s="232"/>
      <c r="W460" s="234"/>
      <c r="X460" s="232"/>
      <c r="Y460" s="230"/>
      <c r="Z460" s="230"/>
      <c r="AA460" s="235">
        <f t="shared" si="23"/>
        <v>0</v>
      </c>
      <c r="AB460" s="229"/>
      <c r="AC460" s="236"/>
      <c r="AD460" s="237">
        <v>0</v>
      </c>
      <c r="AE460" s="238">
        <v>0</v>
      </c>
      <c r="AF460" s="220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</row>
    <row r="461" spans="1:183" s="5" customFormat="1" ht="60" customHeight="1" x14ac:dyDescent="0.25">
      <c r="A461" s="221">
        <f t="shared" si="25"/>
        <v>456</v>
      </c>
      <c r="B461" s="151"/>
      <c r="C461" s="222"/>
      <c r="D461" s="222"/>
      <c r="E461" s="223"/>
      <c r="F461" s="224"/>
      <c r="G461" s="223"/>
      <c r="H461" s="225"/>
      <c r="I461" s="226"/>
      <c r="J461" s="227"/>
      <c r="K461" s="226"/>
      <c r="L461" s="228"/>
      <c r="M461" s="229"/>
      <c r="N461" s="230"/>
      <c r="O461" s="230"/>
      <c r="P461" s="231">
        <f t="shared" si="24"/>
        <v>0</v>
      </c>
      <c r="Q461" s="232"/>
      <c r="R461" s="224"/>
      <c r="S461" s="233"/>
      <c r="T461" s="234"/>
      <c r="U461" s="230"/>
      <c r="V461" s="232"/>
      <c r="W461" s="234"/>
      <c r="X461" s="232"/>
      <c r="Y461" s="230"/>
      <c r="Z461" s="230"/>
      <c r="AA461" s="235">
        <f t="shared" si="23"/>
        <v>0</v>
      </c>
      <c r="AB461" s="229"/>
      <c r="AC461" s="236"/>
      <c r="AD461" s="237">
        <v>0</v>
      </c>
      <c r="AE461" s="238">
        <v>0</v>
      </c>
      <c r="AF461" s="220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</row>
    <row r="462" spans="1:183" s="5" customFormat="1" ht="60" customHeight="1" x14ac:dyDescent="0.25">
      <c r="A462" s="221">
        <f t="shared" si="25"/>
        <v>457</v>
      </c>
      <c r="B462" s="151"/>
      <c r="C462" s="222"/>
      <c r="D462" s="222"/>
      <c r="E462" s="223"/>
      <c r="F462" s="224"/>
      <c r="G462" s="223"/>
      <c r="H462" s="225"/>
      <c r="I462" s="226"/>
      <c r="J462" s="227"/>
      <c r="K462" s="226"/>
      <c r="L462" s="228"/>
      <c r="M462" s="229"/>
      <c r="N462" s="230"/>
      <c r="O462" s="230"/>
      <c r="P462" s="231">
        <f t="shared" si="24"/>
        <v>0</v>
      </c>
      <c r="Q462" s="232"/>
      <c r="R462" s="224"/>
      <c r="S462" s="233"/>
      <c r="T462" s="234"/>
      <c r="U462" s="230"/>
      <c r="V462" s="232"/>
      <c r="W462" s="234"/>
      <c r="X462" s="232"/>
      <c r="Y462" s="230"/>
      <c r="Z462" s="230"/>
      <c r="AA462" s="235">
        <f t="shared" si="23"/>
        <v>0</v>
      </c>
      <c r="AB462" s="229"/>
      <c r="AC462" s="236"/>
      <c r="AD462" s="237">
        <v>0</v>
      </c>
      <c r="AE462" s="238">
        <v>0</v>
      </c>
      <c r="AF462" s="220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</row>
    <row r="463" spans="1:183" s="5" customFormat="1" ht="60" customHeight="1" x14ac:dyDescent="0.25">
      <c r="A463" s="221">
        <f t="shared" si="25"/>
        <v>458</v>
      </c>
      <c r="B463" s="151"/>
      <c r="C463" s="222"/>
      <c r="D463" s="222"/>
      <c r="E463" s="223"/>
      <c r="F463" s="224"/>
      <c r="G463" s="223"/>
      <c r="H463" s="225"/>
      <c r="I463" s="226"/>
      <c r="J463" s="227"/>
      <c r="K463" s="226"/>
      <c r="L463" s="228"/>
      <c r="M463" s="229"/>
      <c r="N463" s="230"/>
      <c r="O463" s="230"/>
      <c r="P463" s="231">
        <f t="shared" si="24"/>
        <v>0</v>
      </c>
      <c r="Q463" s="232"/>
      <c r="R463" s="224"/>
      <c r="S463" s="233"/>
      <c r="T463" s="234"/>
      <c r="U463" s="230"/>
      <c r="V463" s="232"/>
      <c r="W463" s="234"/>
      <c r="X463" s="232"/>
      <c r="Y463" s="230"/>
      <c r="Z463" s="230"/>
      <c r="AA463" s="235">
        <f t="shared" si="23"/>
        <v>0</v>
      </c>
      <c r="AB463" s="229"/>
      <c r="AC463" s="236"/>
      <c r="AD463" s="237">
        <v>0</v>
      </c>
      <c r="AE463" s="238">
        <v>0</v>
      </c>
      <c r="AF463" s="220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</row>
    <row r="464" spans="1:183" s="5" customFormat="1" ht="60" customHeight="1" x14ac:dyDescent="0.25">
      <c r="A464" s="221">
        <f t="shared" si="25"/>
        <v>459</v>
      </c>
      <c r="B464" s="151"/>
      <c r="C464" s="222"/>
      <c r="D464" s="222"/>
      <c r="E464" s="223"/>
      <c r="F464" s="224"/>
      <c r="G464" s="223"/>
      <c r="H464" s="225"/>
      <c r="I464" s="226"/>
      <c r="J464" s="227"/>
      <c r="K464" s="226"/>
      <c r="L464" s="228"/>
      <c r="M464" s="229"/>
      <c r="N464" s="230"/>
      <c r="O464" s="230"/>
      <c r="P464" s="231">
        <f t="shared" si="24"/>
        <v>0</v>
      </c>
      <c r="Q464" s="232"/>
      <c r="R464" s="224"/>
      <c r="S464" s="233"/>
      <c r="T464" s="234"/>
      <c r="U464" s="230"/>
      <c r="V464" s="232"/>
      <c r="W464" s="234"/>
      <c r="X464" s="232"/>
      <c r="Y464" s="230"/>
      <c r="Z464" s="230"/>
      <c r="AA464" s="235">
        <f t="shared" si="23"/>
        <v>0</v>
      </c>
      <c r="AB464" s="229"/>
      <c r="AC464" s="236"/>
      <c r="AD464" s="237">
        <v>0</v>
      </c>
      <c r="AE464" s="238">
        <v>0</v>
      </c>
      <c r="AF464" s="220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</row>
    <row r="465" spans="1:183" s="5" customFormat="1" ht="60" customHeight="1" x14ac:dyDescent="0.25">
      <c r="A465" s="221">
        <f t="shared" si="25"/>
        <v>460</v>
      </c>
      <c r="B465" s="151"/>
      <c r="C465" s="222"/>
      <c r="D465" s="222"/>
      <c r="E465" s="223"/>
      <c r="F465" s="224"/>
      <c r="G465" s="223"/>
      <c r="H465" s="225"/>
      <c r="I465" s="226"/>
      <c r="J465" s="227"/>
      <c r="K465" s="226"/>
      <c r="L465" s="228"/>
      <c r="M465" s="229"/>
      <c r="N465" s="230"/>
      <c r="O465" s="230"/>
      <c r="P465" s="231">
        <f t="shared" si="24"/>
        <v>0</v>
      </c>
      <c r="Q465" s="232"/>
      <c r="R465" s="224"/>
      <c r="S465" s="233"/>
      <c r="T465" s="234"/>
      <c r="U465" s="230"/>
      <c r="V465" s="232"/>
      <c r="W465" s="234"/>
      <c r="X465" s="232"/>
      <c r="Y465" s="230"/>
      <c r="Z465" s="230"/>
      <c r="AA465" s="235">
        <f t="shared" si="23"/>
        <v>0</v>
      </c>
      <c r="AB465" s="229"/>
      <c r="AC465" s="236"/>
      <c r="AD465" s="237">
        <v>0</v>
      </c>
      <c r="AE465" s="238">
        <v>0</v>
      </c>
      <c r="AF465" s="220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</row>
    <row r="466" spans="1:183" s="5" customFormat="1" ht="60" customHeight="1" x14ac:dyDescent="0.25">
      <c r="A466" s="221">
        <f t="shared" si="25"/>
        <v>461</v>
      </c>
      <c r="B466" s="151"/>
      <c r="C466" s="222"/>
      <c r="D466" s="222"/>
      <c r="E466" s="223"/>
      <c r="F466" s="224"/>
      <c r="G466" s="223"/>
      <c r="H466" s="225"/>
      <c r="I466" s="226"/>
      <c r="J466" s="227"/>
      <c r="K466" s="226"/>
      <c r="L466" s="228"/>
      <c r="M466" s="229"/>
      <c r="N466" s="230"/>
      <c r="O466" s="230"/>
      <c r="P466" s="231">
        <f t="shared" si="24"/>
        <v>0</v>
      </c>
      <c r="Q466" s="232"/>
      <c r="R466" s="224"/>
      <c r="S466" s="233"/>
      <c r="T466" s="234"/>
      <c r="U466" s="230"/>
      <c r="V466" s="232"/>
      <c r="W466" s="234"/>
      <c r="X466" s="232"/>
      <c r="Y466" s="230"/>
      <c r="Z466" s="230"/>
      <c r="AA466" s="235">
        <f t="shared" si="23"/>
        <v>0</v>
      </c>
      <c r="AB466" s="229"/>
      <c r="AC466" s="236"/>
      <c r="AD466" s="237">
        <v>0</v>
      </c>
      <c r="AE466" s="238">
        <v>0</v>
      </c>
      <c r="AF466" s="220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</row>
    <row r="467" spans="1:183" s="5" customFormat="1" ht="60" customHeight="1" x14ac:dyDescent="0.25">
      <c r="A467" s="221">
        <f t="shared" si="25"/>
        <v>462</v>
      </c>
      <c r="B467" s="151"/>
      <c r="C467" s="222"/>
      <c r="D467" s="222"/>
      <c r="E467" s="223"/>
      <c r="F467" s="224"/>
      <c r="G467" s="223"/>
      <c r="H467" s="225"/>
      <c r="I467" s="226"/>
      <c r="J467" s="227"/>
      <c r="K467" s="226"/>
      <c r="L467" s="228"/>
      <c r="M467" s="229"/>
      <c r="N467" s="230"/>
      <c r="O467" s="230"/>
      <c r="P467" s="231">
        <f t="shared" si="24"/>
        <v>0</v>
      </c>
      <c r="Q467" s="232"/>
      <c r="R467" s="224"/>
      <c r="S467" s="233"/>
      <c r="T467" s="234"/>
      <c r="U467" s="230"/>
      <c r="V467" s="232"/>
      <c r="W467" s="234"/>
      <c r="X467" s="232"/>
      <c r="Y467" s="230"/>
      <c r="Z467" s="230"/>
      <c r="AA467" s="235">
        <f t="shared" si="23"/>
        <v>0</v>
      </c>
      <c r="AB467" s="229"/>
      <c r="AC467" s="236"/>
      <c r="AD467" s="237">
        <v>0</v>
      </c>
      <c r="AE467" s="238">
        <v>0</v>
      </c>
      <c r="AF467" s="220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</row>
    <row r="468" spans="1:183" s="5" customFormat="1" ht="60" customHeight="1" x14ac:dyDescent="0.25">
      <c r="A468" s="221">
        <f t="shared" si="25"/>
        <v>463</v>
      </c>
      <c r="B468" s="151"/>
      <c r="C468" s="222"/>
      <c r="D468" s="222"/>
      <c r="E468" s="223"/>
      <c r="F468" s="224"/>
      <c r="G468" s="223"/>
      <c r="H468" s="225"/>
      <c r="I468" s="226"/>
      <c r="J468" s="227"/>
      <c r="K468" s="226"/>
      <c r="L468" s="228"/>
      <c r="M468" s="229"/>
      <c r="N468" s="230"/>
      <c r="O468" s="230"/>
      <c r="P468" s="231">
        <f t="shared" si="24"/>
        <v>0</v>
      </c>
      <c r="Q468" s="232"/>
      <c r="R468" s="224"/>
      <c r="S468" s="233"/>
      <c r="T468" s="234"/>
      <c r="U468" s="230"/>
      <c r="V468" s="232"/>
      <c r="W468" s="234"/>
      <c r="X468" s="232"/>
      <c r="Y468" s="230"/>
      <c r="Z468" s="230"/>
      <c r="AA468" s="235">
        <f t="shared" si="23"/>
        <v>0</v>
      </c>
      <c r="AB468" s="229"/>
      <c r="AC468" s="236"/>
      <c r="AD468" s="237">
        <v>0</v>
      </c>
      <c r="AE468" s="238">
        <v>0</v>
      </c>
      <c r="AF468" s="220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</row>
    <row r="469" spans="1:183" s="5" customFormat="1" ht="60" customHeight="1" x14ac:dyDescent="0.25">
      <c r="A469" s="221">
        <f t="shared" si="25"/>
        <v>464</v>
      </c>
      <c r="B469" s="151"/>
      <c r="C469" s="222"/>
      <c r="D469" s="222"/>
      <c r="E469" s="223"/>
      <c r="F469" s="224"/>
      <c r="G469" s="223"/>
      <c r="H469" s="225"/>
      <c r="I469" s="226"/>
      <c r="J469" s="227"/>
      <c r="K469" s="226"/>
      <c r="L469" s="228"/>
      <c r="M469" s="229"/>
      <c r="N469" s="230"/>
      <c r="O469" s="230"/>
      <c r="P469" s="231">
        <f t="shared" si="24"/>
        <v>0</v>
      </c>
      <c r="Q469" s="232"/>
      <c r="R469" s="224"/>
      <c r="S469" s="233"/>
      <c r="T469" s="234"/>
      <c r="U469" s="230"/>
      <c r="V469" s="232"/>
      <c r="W469" s="234"/>
      <c r="X469" s="232"/>
      <c r="Y469" s="230"/>
      <c r="Z469" s="230"/>
      <c r="AA469" s="235">
        <f t="shared" si="23"/>
        <v>0</v>
      </c>
      <c r="AB469" s="229"/>
      <c r="AC469" s="236"/>
      <c r="AD469" s="237">
        <v>0</v>
      </c>
      <c r="AE469" s="238">
        <v>0</v>
      </c>
      <c r="AF469" s="220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</row>
    <row r="470" spans="1:183" s="5" customFormat="1" ht="60" customHeight="1" x14ac:dyDescent="0.25">
      <c r="A470" s="221">
        <f t="shared" si="25"/>
        <v>465</v>
      </c>
      <c r="B470" s="151"/>
      <c r="C470" s="222"/>
      <c r="D470" s="222"/>
      <c r="E470" s="223"/>
      <c r="F470" s="224"/>
      <c r="G470" s="223"/>
      <c r="H470" s="225"/>
      <c r="I470" s="226"/>
      <c r="J470" s="227"/>
      <c r="K470" s="226"/>
      <c r="L470" s="228"/>
      <c r="M470" s="229"/>
      <c r="N470" s="230"/>
      <c r="O470" s="230"/>
      <c r="P470" s="231">
        <f t="shared" si="24"/>
        <v>0</v>
      </c>
      <c r="Q470" s="232"/>
      <c r="R470" s="224"/>
      <c r="S470" s="233"/>
      <c r="T470" s="234"/>
      <c r="U470" s="230"/>
      <c r="V470" s="232"/>
      <c r="W470" s="234"/>
      <c r="X470" s="232"/>
      <c r="Y470" s="230"/>
      <c r="Z470" s="230"/>
      <c r="AA470" s="235">
        <f t="shared" si="23"/>
        <v>0</v>
      </c>
      <c r="AB470" s="229"/>
      <c r="AC470" s="236"/>
      <c r="AD470" s="237">
        <v>0</v>
      </c>
      <c r="AE470" s="238">
        <v>0</v>
      </c>
      <c r="AF470" s="220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</row>
    <row r="471" spans="1:183" s="5" customFormat="1" ht="60" customHeight="1" x14ac:dyDescent="0.25">
      <c r="A471" s="221">
        <f t="shared" si="25"/>
        <v>466</v>
      </c>
      <c r="B471" s="151"/>
      <c r="C471" s="222"/>
      <c r="D471" s="222"/>
      <c r="E471" s="223"/>
      <c r="F471" s="224"/>
      <c r="G471" s="223"/>
      <c r="H471" s="225"/>
      <c r="I471" s="226"/>
      <c r="J471" s="227"/>
      <c r="K471" s="226"/>
      <c r="L471" s="228"/>
      <c r="M471" s="229"/>
      <c r="N471" s="230"/>
      <c r="O471" s="230"/>
      <c r="P471" s="231">
        <f t="shared" si="24"/>
        <v>0</v>
      </c>
      <c r="Q471" s="232"/>
      <c r="R471" s="224"/>
      <c r="S471" s="233"/>
      <c r="T471" s="234"/>
      <c r="U471" s="230"/>
      <c r="V471" s="232"/>
      <c r="W471" s="234"/>
      <c r="X471" s="232"/>
      <c r="Y471" s="230"/>
      <c r="Z471" s="230"/>
      <c r="AA471" s="235">
        <f t="shared" si="23"/>
        <v>0</v>
      </c>
      <c r="AB471" s="229"/>
      <c r="AC471" s="236"/>
      <c r="AD471" s="237">
        <v>0</v>
      </c>
      <c r="AE471" s="238">
        <v>0</v>
      </c>
      <c r="AF471" s="220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</row>
    <row r="472" spans="1:183" s="5" customFormat="1" ht="60" customHeight="1" x14ac:dyDescent="0.25">
      <c r="A472" s="221">
        <f t="shared" si="25"/>
        <v>467</v>
      </c>
      <c r="B472" s="151"/>
      <c r="C472" s="222"/>
      <c r="D472" s="222"/>
      <c r="E472" s="223"/>
      <c r="F472" s="224"/>
      <c r="G472" s="223"/>
      <c r="H472" s="225"/>
      <c r="I472" s="226"/>
      <c r="J472" s="227"/>
      <c r="K472" s="226"/>
      <c r="L472" s="228"/>
      <c r="M472" s="229"/>
      <c r="N472" s="230"/>
      <c r="O472" s="230"/>
      <c r="P472" s="231">
        <f t="shared" si="24"/>
        <v>0</v>
      </c>
      <c r="Q472" s="232"/>
      <c r="R472" s="224"/>
      <c r="S472" s="233"/>
      <c r="T472" s="234"/>
      <c r="U472" s="230"/>
      <c r="V472" s="232"/>
      <c r="W472" s="234"/>
      <c r="X472" s="232"/>
      <c r="Y472" s="230"/>
      <c r="Z472" s="230"/>
      <c r="AA472" s="235">
        <f t="shared" si="23"/>
        <v>0</v>
      </c>
      <c r="AB472" s="229"/>
      <c r="AC472" s="236"/>
      <c r="AD472" s="237">
        <v>0</v>
      </c>
      <c r="AE472" s="238">
        <v>0</v>
      </c>
      <c r="AF472" s="220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</row>
    <row r="473" spans="1:183" s="5" customFormat="1" ht="60" customHeight="1" x14ac:dyDescent="0.25">
      <c r="A473" s="221">
        <f t="shared" si="25"/>
        <v>468</v>
      </c>
      <c r="B473" s="151"/>
      <c r="C473" s="222"/>
      <c r="D473" s="222"/>
      <c r="E473" s="223"/>
      <c r="F473" s="224"/>
      <c r="G473" s="223"/>
      <c r="H473" s="225"/>
      <c r="I473" s="226"/>
      <c r="J473" s="227"/>
      <c r="K473" s="226"/>
      <c r="L473" s="228"/>
      <c r="M473" s="229"/>
      <c r="N473" s="230"/>
      <c r="O473" s="230"/>
      <c r="P473" s="231">
        <f t="shared" si="24"/>
        <v>0</v>
      </c>
      <c r="Q473" s="232"/>
      <c r="R473" s="224"/>
      <c r="S473" s="233"/>
      <c r="T473" s="234"/>
      <c r="U473" s="230"/>
      <c r="V473" s="232"/>
      <c r="W473" s="234"/>
      <c r="X473" s="232"/>
      <c r="Y473" s="230"/>
      <c r="Z473" s="230"/>
      <c r="AA473" s="235">
        <f t="shared" si="23"/>
        <v>0</v>
      </c>
      <c r="AB473" s="229"/>
      <c r="AC473" s="236"/>
      <c r="AD473" s="237">
        <v>0</v>
      </c>
      <c r="AE473" s="238">
        <v>0</v>
      </c>
      <c r="AF473" s="220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</row>
    <row r="474" spans="1:183" s="5" customFormat="1" ht="60" customHeight="1" x14ac:dyDescent="0.25">
      <c r="A474" s="221">
        <f t="shared" si="25"/>
        <v>469</v>
      </c>
      <c r="B474" s="151"/>
      <c r="C474" s="222"/>
      <c r="D474" s="222"/>
      <c r="E474" s="223"/>
      <c r="F474" s="224"/>
      <c r="G474" s="223"/>
      <c r="H474" s="225"/>
      <c r="I474" s="226"/>
      <c r="J474" s="227"/>
      <c r="K474" s="226"/>
      <c r="L474" s="228"/>
      <c r="M474" s="229"/>
      <c r="N474" s="230"/>
      <c r="O474" s="230"/>
      <c r="P474" s="231">
        <f t="shared" si="24"/>
        <v>0</v>
      </c>
      <c r="Q474" s="232"/>
      <c r="R474" s="224"/>
      <c r="S474" s="233"/>
      <c r="T474" s="234"/>
      <c r="U474" s="230"/>
      <c r="V474" s="232"/>
      <c r="W474" s="234"/>
      <c r="X474" s="232"/>
      <c r="Y474" s="230"/>
      <c r="Z474" s="230"/>
      <c r="AA474" s="235">
        <f t="shared" si="23"/>
        <v>0</v>
      </c>
      <c r="AB474" s="229"/>
      <c r="AC474" s="236"/>
      <c r="AD474" s="237">
        <v>0</v>
      </c>
      <c r="AE474" s="238">
        <v>0</v>
      </c>
      <c r="AF474" s="220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</row>
    <row r="475" spans="1:183" s="5" customFormat="1" ht="60" customHeight="1" x14ac:dyDescent="0.25">
      <c r="A475" s="221">
        <f t="shared" si="25"/>
        <v>470</v>
      </c>
      <c r="B475" s="151"/>
      <c r="C475" s="222"/>
      <c r="D475" s="222"/>
      <c r="E475" s="223"/>
      <c r="F475" s="224"/>
      <c r="G475" s="223"/>
      <c r="H475" s="225"/>
      <c r="I475" s="226"/>
      <c r="J475" s="227"/>
      <c r="K475" s="226"/>
      <c r="L475" s="228"/>
      <c r="M475" s="229"/>
      <c r="N475" s="230"/>
      <c r="O475" s="230"/>
      <c r="P475" s="231">
        <f t="shared" si="24"/>
        <v>0</v>
      </c>
      <c r="Q475" s="232"/>
      <c r="R475" s="224"/>
      <c r="S475" s="233"/>
      <c r="T475" s="234"/>
      <c r="U475" s="230"/>
      <c r="V475" s="232"/>
      <c r="W475" s="234"/>
      <c r="X475" s="232"/>
      <c r="Y475" s="230"/>
      <c r="Z475" s="230"/>
      <c r="AA475" s="235">
        <f t="shared" si="23"/>
        <v>0</v>
      </c>
      <c r="AB475" s="229"/>
      <c r="AC475" s="236"/>
      <c r="AD475" s="237">
        <v>0</v>
      </c>
      <c r="AE475" s="238">
        <v>0</v>
      </c>
      <c r="AF475" s="220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</row>
    <row r="476" spans="1:183" s="5" customFormat="1" ht="60" customHeight="1" x14ac:dyDescent="0.25">
      <c r="A476" s="221">
        <f t="shared" si="25"/>
        <v>471</v>
      </c>
      <c r="B476" s="151"/>
      <c r="C476" s="222"/>
      <c r="D476" s="222"/>
      <c r="E476" s="223"/>
      <c r="F476" s="224"/>
      <c r="G476" s="223"/>
      <c r="H476" s="225"/>
      <c r="I476" s="226"/>
      <c r="J476" s="227"/>
      <c r="K476" s="226"/>
      <c r="L476" s="228"/>
      <c r="M476" s="229"/>
      <c r="N476" s="230"/>
      <c r="O476" s="230"/>
      <c r="P476" s="231">
        <f t="shared" si="24"/>
        <v>0</v>
      </c>
      <c r="Q476" s="232"/>
      <c r="R476" s="224"/>
      <c r="S476" s="233"/>
      <c r="T476" s="234"/>
      <c r="U476" s="230"/>
      <c r="V476" s="232"/>
      <c r="W476" s="234"/>
      <c r="X476" s="232"/>
      <c r="Y476" s="230"/>
      <c r="Z476" s="230"/>
      <c r="AA476" s="235">
        <f t="shared" si="23"/>
        <v>0</v>
      </c>
      <c r="AB476" s="229"/>
      <c r="AC476" s="236"/>
      <c r="AD476" s="237">
        <v>0</v>
      </c>
      <c r="AE476" s="238">
        <v>0</v>
      </c>
      <c r="AF476" s="220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</row>
    <row r="477" spans="1:183" s="5" customFormat="1" ht="60" customHeight="1" x14ac:dyDescent="0.25">
      <c r="A477" s="221">
        <f t="shared" si="25"/>
        <v>472</v>
      </c>
      <c r="B477" s="151"/>
      <c r="C477" s="222"/>
      <c r="D477" s="222"/>
      <c r="E477" s="223"/>
      <c r="F477" s="224"/>
      <c r="G477" s="223"/>
      <c r="H477" s="225"/>
      <c r="I477" s="226"/>
      <c r="J477" s="227"/>
      <c r="K477" s="226"/>
      <c r="L477" s="228"/>
      <c r="M477" s="229"/>
      <c r="N477" s="230"/>
      <c r="O477" s="230"/>
      <c r="P477" s="231">
        <f t="shared" si="24"/>
        <v>0</v>
      </c>
      <c r="Q477" s="232"/>
      <c r="R477" s="224"/>
      <c r="S477" s="233"/>
      <c r="T477" s="234"/>
      <c r="U477" s="230"/>
      <c r="V477" s="232"/>
      <c r="W477" s="234"/>
      <c r="X477" s="232"/>
      <c r="Y477" s="230"/>
      <c r="Z477" s="230"/>
      <c r="AA477" s="235">
        <f t="shared" si="23"/>
        <v>0</v>
      </c>
      <c r="AB477" s="229"/>
      <c r="AC477" s="236"/>
      <c r="AD477" s="237">
        <v>0</v>
      </c>
      <c r="AE477" s="238">
        <v>0</v>
      </c>
      <c r="AF477" s="220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</row>
    <row r="478" spans="1:183" s="5" customFormat="1" ht="60" customHeight="1" x14ac:dyDescent="0.25">
      <c r="A478" s="221">
        <f t="shared" si="25"/>
        <v>473</v>
      </c>
      <c r="B478" s="151"/>
      <c r="C478" s="222"/>
      <c r="D478" s="222"/>
      <c r="E478" s="223"/>
      <c r="F478" s="224"/>
      <c r="G478" s="223"/>
      <c r="H478" s="225"/>
      <c r="I478" s="226"/>
      <c r="J478" s="227"/>
      <c r="K478" s="226"/>
      <c r="L478" s="228"/>
      <c r="M478" s="229"/>
      <c r="N478" s="230"/>
      <c r="O478" s="230"/>
      <c r="P478" s="231">
        <f t="shared" si="24"/>
        <v>0</v>
      </c>
      <c r="Q478" s="232"/>
      <c r="R478" s="224"/>
      <c r="S478" s="233"/>
      <c r="T478" s="234"/>
      <c r="U478" s="230"/>
      <c r="V478" s="232"/>
      <c r="W478" s="234"/>
      <c r="X478" s="232"/>
      <c r="Y478" s="230"/>
      <c r="Z478" s="230"/>
      <c r="AA478" s="235">
        <f t="shared" si="23"/>
        <v>0</v>
      </c>
      <c r="AB478" s="229"/>
      <c r="AC478" s="236"/>
      <c r="AD478" s="237">
        <v>0</v>
      </c>
      <c r="AE478" s="238">
        <v>0</v>
      </c>
      <c r="AF478" s="220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</row>
    <row r="479" spans="1:183" s="5" customFormat="1" ht="60" customHeight="1" x14ac:dyDescent="0.25">
      <c r="A479" s="221">
        <f t="shared" si="25"/>
        <v>474</v>
      </c>
      <c r="B479" s="151"/>
      <c r="C479" s="222"/>
      <c r="D479" s="222"/>
      <c r="E479" s="223"/>
      <c r="F479" s="224"/>
      <c r="G479" s="223"/>
      <c r="H479" s="225"/>
      <c r="I479" s="226"/>
      <c r="J479" s="227"/>
      <c r="K479" s="226"/>
      <c r="L479" s="228"/>
      <c r="M479" s="229"/>
      <c r="N479" s="230"/>
      <c r="O479" s="230"/>
      <c r="P479" s="231">
        <f t="shared" si="24"/>
        <v>0</v>
      </c>
      <c r="Q479" s="232"/>
      <c r="R479" s="224"/>
      <c r="S479" s="233"/>
      <c r="T479" s="234"/>
      <c r="U479" s="230"/>
      <c r="V479" s="232"/>
      <c r="W479" s="234"/>
      <c r="X479" s="232"/>
      <c r="Y479" s="230"/>
      <c r="Z479" s="230"/>
      <c r="AA479" s="235">
        <f t="shared" si="23"/>
        <v>0</v>
      </c>
      <c r="AB479" s="229"/>
      <c r="AC479" s="236"/>
      <c r="AD479" s="237">
        <v>0</v>
      </c>
      <c r="AE479" s="238">
        <v>0</v>
      </c>
      <c r="AF479" s="220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</row>
    <row r="480" spans="1:183" s="5" customFormat="1" ht="60" customHeight="1" x14ac:dyDescent="0.25">
      <c r="A480" s="221">
        <f t="shared" si="25"/>
        <v>475</v>
      </c>
      <c r="B480" s="151"/>
      <c r="C480" s="222"/>
      <c r="D480" s="222"/>
      <c r="E480" s="223"/>
      <c r="F480" s="224"/>
      <c r="G480" s="223"/>
      <c r="H480" s="225"/>
      <c r="I480" s="226"/>
      <c r="J480" s="227"/>
      <c r="K480" s="226"/>
      <c r="L480" s="228"/>
      <c r="M480" s="229"/>
      <c r="N480" s="230"/>
      <c r="O480" s="230"/>
      <c r="P480" s="231">
        <f t="shared" si="24"/>
        <v>0</v>
      </c>
      <c r="Q480" s="232"/>
      <c r="R480" s="224"/>
      <c r="S480" s="233"/>
      <c r="T480" s="234"/>
      <c r="U480" s="230"/>
      <c r="V480" s="232"/>
      <c r="W480" s="234"/>
      <c r="X480" s="232"/>
      <c r="Y480" s="230"/>
      <c r="Z480" s="230"/>
      <c r="AA480" s="235">
        <f t="shared" si="23"/>
        <v>0</v>
      </c>
      <c r="AB480" s="229"/>
      <c r="AC480" s="236"/>
      <c r="AD480" s="237">
        <v>0</v>
      </c>
      <c r="AE480" s="238">
        <v>0</v>
      </c>
      <c r="AF480" s="220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</row>
    <row r="481" spans="1:183" s="5" customFormat="1" ht="60" customHeight="1" x14ac:dyDescent="0.25">
      <c r="A481" s="221">
        <f t="shared" si="25"/>
        <v>476</v>
      </c>
      <c r="B481" s="151"/>
      <c r="C481" s="222"/>
      <c r="D481" s="222"/>
      <c r="E481" s="223"/>
      <c r="F481" s="224"/>
      <c r="G481" s="223"/>
      <c r="H481" s="225"/>
      <c r="I481" s="226"/>
      <c r="J481" s="227"/>
      <c r="K481" s="226"/>
      <c r="L481" s="228"/>
      <c r="M481" s="229"/>
      <c r="N481" s="230"/>
      <c r="O481" s="230"/>
      <c r="P481" s="231">
        <f t="shared" si="24"/>
        <v>0</v>
      </c>
      <c r="Q481" s="232"/>
      <c r="R481" s="224"/>
      <c r="S481" s="233"/>
      <c r="T481" s="234"/>
      <c r="U481" s="230"/>
      <c r="V481" s="232"/>
      <c r="W481" s="234"/>
      <c r="X481" s="232"/>
      <c r="Y481" s="230"/>
      <c r="Z481" s="230"/>
      <c r="AA481" s="235">
        <f t="shared" si="23"/>
        <v>0</v>
      </c>
      <c r="AB481" s="229"/>
      <c r="AC481" s="236"/>
      <c r="AD481" s="237">
        <v>0</v>
      </c>
      <c r="AE481" s="238">
        <v>0</v>
      </c>
      <c r="AF481" s="220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</row>
    <row r="482" spans="1:183" s="5" customFormat="1" ht="60" customHeight="1" x14ac:dyDescent="0.25">
      <c r="A482" s="221">
        <f t="shared" si="25"/>
        <v>477</v>
      </c>
      <c r="B482" s="151"/>
      <c r="C482" s="222"/>
      <c r="D482" s="222"/>
      <c r="E482" s="223"/>
      <c r="F482" s="224"/>
      <c r="G482" s="223"/>
      <c r="H482" s="225"/>
      <c r="I482" s="226"/>
      <c r="J482" s="227"/>
      <c r="K482" s="226"/>
      <c r="L482" s="228"/>
      <c r="M482" s="229"/>
      <c r="N482" s="230"/>
      <c r="O482" s="230"/>
      <c r="P482" s="231">
        <f t="shared" si="24"/>
        <v>0</v>
      </c>
      <c r="Q482" s="232"/>
      <c r="R482" s="224"/>
      <c r="S482" s="233"/>
      <c r="T482" s="234"/>
      <c r="U482" s="230"/>
      <c r="V482" s="232"/>
      <c r="W482" s="234"/>
      <c r="X482" s="232"/>
      <c r="Y482" s="230"/>
      <c r="Z482" s="230"/>
      <c r="AA482" s="235">
        <f t="shared" si="23"/>
        <v>0</v>
      </c>
      <c r="AB482" s="229"/>
      <c r="AC482" s="236"/>
      <c r="AD482" s="237">
        <v>0</v>
      </c>
      <c r="AE482" s="238">
        <v>0</v>
      </c>
      <c r="AF482" s="220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</row>
    <row r="483" spans="1:183" s="5" customFormat="1" ht="60" customHeight="1" x14ac:dyDescent="0.25">
      <c r="A483" s="221">
        <f t="shared" si="25"/>
        <v>478</v>
      </c>
      <c r="B483" s="151"/>
      <c r="C483" s="222"/>
      <c r="D483" s="222"/>
      <c r="E483" s="223"/>
      <c r="F483" s="224"/>
      <c r="G483" s="223"/>
      <c r="H483" s="225"/>
      <c r="I483" s="226"/>
      <c r="J483" s="227"/>
      <c r="K483" s="226"/>
      <c r="L483" s="228"/>
      <c r="M483" s="229"/>
      <c r="N483" s="230"/>
      <c r="O483" s="230"/>
      <c r="P483" s="231">
        <f t="shared" si="24"/>
        <v>0</v>
      </c>
      <c r="Q483" s="232"/>
      <c r="R483" s="224"/>
      <c r="S483" s="233"/>
      <c r="T483" s="234"/>
      <c r="U483" s="230"/>
      <c r="V483" s="232"/>
      <c r="W483" s="234"/>
      <c r="X483" s="232"/>
      <c r="Y483" s="230"/>
      <c r="Z483" s="230"/>
      <c r="AA483" s="235">
        <f t="shared" si="23"/>
        <v>0</v>
      </c>
      <c r="AB483" s="229"/>
      <c r="AC483" s="236"/>
      <c r="AD483" s="237">
        <v>0</v>
      </c>
      <c r="AE483" s="238">
        <v>0</v>
      </c>
      <c r="AF483" s="220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</row>
    <row r="484" spans="1:183" s="5" customFormat="1" ht="60" customHeight="1" x14ac:dyDescent="0.25">
      <c r="A484" s="221">
        <f t="shared" si="25"/>
        <v>479</v>
      </c>
      <c r="B484" s="151"/>
      <c r="C484" s="222"/>
      <c r="D484" s="222"/>
      <c r="E484" s="223"/>
      <c r="F484" s="224"/>
      <c r="G484" s="223"/>
      <c r="H484" s="225"/>
      <c r="I484" s="226"/>
      <c r="J484" s="227"/>
      <c r="K484" s="226"/>
      <c r="L484" s="228"/>
      <c r="M484" s="229"/>
      <c r="N484" s="230"/>
      <c r="O484" s="230"/>
      <c r="P484" s="231">
        <f t="shared" si="24"/>
        <v>0</v>
      </c>
      <c r="Q484" s="232"/>
      <c r="R484" s="224"/>
      <c r="S484" s="233"/>
      <c r="T484" s="234"/>
      <c r="U484" s="230"/>
      <c r="V484" s="232"/>
      <c r="W484" s="234"/>
      <c r="X484" s="232"/>
      <c r="Y484" s="230"/>
      <c r="Z484" s="230"/>
      <c r="AA484" s="235">
        <f t="shared" si="23"/>
        <v>0</v>
      </c>
      <c r="AB484" s="229"/>
      <c r="AC484" s="236"/>
      <c r="AD484" s="237">
        <v>0</v>
      </c>
      <c r="AE484" s="238">
        <v>0</v>
      </c>
      <c r="AF484" s="220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</row>
    <row r="485" spans="1:183" s="5" customFormat="1" ht="60" customHeight="1" x14ac:dyDescent="0.25">
      <c r="A485" s="221">
        <f t="shared" si="25"/>
        <v>480</v>
      </c>
      <c r="B485" s="151"/>
      <c r="C485" s="222"/>
      <c r="D485" s="222"/>
      <c r="E485" s="223"/>
      <c r="F485" s="224"/>
      <c r="G485" s="223"/>
      <c r="H485" s="225"/>
      <c r="I485" s="226"/>
      <c r="J485" s="227"/>
      <c r="K485" s="226"/>
      <c r="L485" s="228"/>
      <c r="M485" s="229"/>
      <c r="N485" s="230"/>
      <c r="O485" s="230"/>
      <c r="P485" s="231">
        <f t="shared" si="24"/>
        <v>0</v>
      </c>
      <c r="Q485" s="232"/>
      <c r="R485" s="224"/>
      <c r="S485" s="233"/>
      <c r="T485" s="234"/>
      <c r="U485" s="230"/>
      <c r="V485" s="232"/>
      <c r="W485" s="234"/>
      <c r="X485" s="232"/>
      <c r="Y485" s="230"/>
      <c r="Z485" s="230"/>
      <c r="AA485" s="235">
        <f t="shared" si="23"/>
        <v>0</v>
      </c>
      <c r="AB485" s="229"/>
      <c r="AC485" s="236"/>
      <c r="AD485" s="237">
        <v>0</v>
      </c>
      <c r="AE485" s="238">
        <v>0</v>
      </c>
      <c r="AF485" s="220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</row>
    <row r="486" spans="1:183" s="5" customFormat="1" ht="60" customHeight="1" x14ac:dyDescent="0.25">
      <c r="A486" s="221">
        <f t="shared" si="25"/>
        <v>481</v>
      </c>
      <c r="B486" s="151"/>
      <c r="C486" s="222"/>
      <c r="D486" s="222"/>
      <c r="E486" s="223"/>
      <c r="F486" s="224"/>
      <c r="G486" s="223"/>
      <c r="H486" s="225"/>
      <c r="I486" s="226"/>
      <c r="J486" s="227"/>
      <c r="K486" s="226"/>
      <c r="L486" s="228"/>
      <c r="M486" s="229"/>
      <c r="N486" s="230"/>
      <c r="O486" s="230"/>
      <c r="P486" s="231">
        <f t="shared" si="24"/>
        <v>0</v>
      </c>
      <c r="Q486" s="232"/>
      <c r="R486" s="224"/>
      <c r="S486" s="233"/>
      <c r="T486" s="234"/>
      <c r="U486" s="230"/>
      <c r="V486" s="232"/>
      <c r="W486" s="234"/>
      <c r="X486" s="232"/>
      <c r="Y486" s="230"/>
      <c r="Z486" s="230"/>
      <c r="AA486" s="235">
        <f t="shared" si="23"/>
        <v>0</v>
      </c>
      <c r="AB486" s="229"/>
      <c r="AC486" s="236"/>
      <c r="AD486" s="237">
        <v>0</v>
      </c>
      <c r="AE486" s="238">
        <v>0</v>
      </c>
      <c r="AF486" s="220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</row>
    <row r="487" spans="1:183" s="5" customFormat="1" ht="60" customHeight="1" x14ac:dyDescent="0.25">
      <c r="A487" s="221">
        <f t="shared" si="25"/>
        <v>482</v>
      </c>
      <c r="B487" s="151"/>
      <c r="C487" s="222"/>
      <c r="D487" s="222"/>
      <c r="E487" s="223"/>
      <c r="F487" s="224"/>
      <c r="G487" s="223"/>
      <c r="H487" s="225"/>
      <c r="I487" s="226"/>
      <c r="J487" s="227"/>
      <c r="K487" s="226"/>
      <c r="L487" s="228"/>
      <c r="M487" s="229"/>
      <c r="N487" s="230"/>
      <c r="O487" s="230"/>
      <c r="P487" s="231">
        <f t="shared" si="24"/>
        <v>0</v>
      </c>
      <c r="Q487" s="232"/>
      <c r="R487" s="224"/>
      <c r="S487" s="233"/>
      <c r="T487" s="234"/>
      <c r="U487" s="230"/>
      <c r="V487" s="232"/>
      <c r="W487" s="234"/>
      <c r="X487" s="232"/>
      <c r="Y487" s="230"/>
      <c r="Z487" s="230"/>
      <c r="AA487" s="235">
        <f t="shared" si="23"/>
        <v>0</v>
      </c>
      <c r="AB487" s="229"/>
      <c r="AC487" s="236"/>
      <c r="AD487" s="237">
        <v>0</v>
      </c>
      <c r="AE487" s="238">
        <v>0</v>
      </c>
      <c r="AF487" s="220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</row>
    <row r="488" spans="1:183" s="5" customFormat="1" ht="60" customHeight="1" x14ac:dyDescent="0.25">
      <c r="A488" s="221">
        <f t="shared" si="25"/>
        <v>483</v>
      </c>
      <c r="B488" s="151"/>
      <c r="C488" s="222"/>
      <c r="D488" s="222"/>
      <c r="E488" s="223"/>
      <c r="F488" s="224"/>
      <c r="G488" s="223"/>
      <c r="H488" s="225"/>
      <c r="I488" s="226"/>
      <c r="J488" s="227"/>
      <c r="K488" s="226"/>
      <c r="L488" s="228"/>
      <c r="M488" s="229"/>
      <c r="N488" s="230"/>
      <c r="O488" s="230"/>
      <c r="P488" s="231">
        <f t="shared" si="24"/>
        <v>0</v>
      </c>
      <c r="Q488" s="232"/>
      <c r="R488" s="224"/>
      <c r="S488" s="233"/>
      <c r="T488" s="234"/>
      <c r="U488" s="230"/>
      <c r="V488" s="232"/>
      <c r="W488" s="234"/>
      <c r="X488" s="232"/>
      <c r="Y488" s="230"/>
      <c r="Z488" s="230"/>
      <c r="AA488" s="235">
        <f t="shared" si="23"/>
        <v>0</v>
      </c>
      <c r="AB488" s="229"/>
      <c r="AC488" s="236"/>
      <c r="AD488" s="237">
        <v>0</v>
      </c>
      <c r="AE488" s="238">
        <v>0</v>
      </c>
      <c r="AF488" s="220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</row>
    <row r="489" spans="1:183" s="5" customFormat="1" ht="60" customHeight="1" x14ac:dyDescent="0.25">
      <c r="A489" s="221">
        <f t="shared" si="25"/>
        <v>484</v>
      </c>
      <c r="B489" s="151"/>
      <c r="C489" s="222"/>
      <c r="D489" s="222"/>
      <c r="E489" s="223"/>
      <c r="F489" s="224"/>
      <c r="G489" s="223"/>
      <c r="H489" s="225"/>
      <c r="I489" s="226"/>
      <c r="J489" s="227"/>
      <c r="K489" s="226"/>
      <c r="L489" s="228"/>
      <c r="M489" s="229"/>
      <c r="N489" s="230"/>
      <c r="O489" s="230"/>
      <c r="P489" s="231">
        <f t="shared" si="24"/>
        <v>0</v>
      </c>
      <c r="Q489" s="232"/>
      <c r="R489" s="224"/>
      <c r="S489" s="233"/>
      <c r="T489" s="234"/>
      <c r="U489" s="230"/>
      <c r="V489" s="232"/>
      <c r="W489" s="234"/>
      <c r="X489" s="232"/>
      <c r="Y489" s="230"/>
      <c r="Z489" s="230"/>
      <c r="AA489" s="235">
        <f t="shared" si="23"/>
        <v>0</v>
      </c>
      <c r="AB489" s="229"/>
      <c r="AC489" s="236"/>
      <c r="AD489" s="237">
        <v>0</v>
      </c>
      <c r="AE489" s="238">
        <v>0</v>
      </c>
      <c r="AF489" s="220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</row>
    <row r="490" spans="1:183" s="5" customFormat="1" ht="60" customHeight="1" x14ac:dyDescent="0.25">
      <c r="A490" s="221">
        <f t="shared" si="25"/>
        <v>485</v>
      </c>
      <c r="B490" s="151"/>
      <c r="C490" s="222"/>
      <c r="D490" s="222"/>
      <c r="E490" s="223"/>
      <c r="F490" s="224"/>
      <c r="G490" s="223"/>
      <c r="H490" s="225"/>
      <c r="I490" s="226"/>
      <c r="J490" s="227"/>
      <c r="K490" s="226"/>
      <c r="L490" s="228"/>
      <c r="M490" s="229"/>
      <c r="N490" s="230"/>
      <c r="O490" s="230"/>
      <c r="P490" s="231">
        <f t="shared" si="24"/>
        <v>0</v>
      </c>
      <c r="Q490" s="232"/>
      <c r="R490" s="224"/>
      <c r="S490" s="233"/>
      <c r="T490" s="234"/>
      <c r="U490" s="230"/>
      <c r="V490" s="232"/>
      <c r="W490" s="234"/>
      <c r="X490" s="232"/>
      <c r="Y490" s="230"/>
      <c r="Z490" s="230"/>
      <c r="AA490" s="235">
        <f t="shared" si="23"/>
        <v>0</v>
      </c>
      <c r="AB490" s="229"/>
      <c r="AC490" s="236"/>
      <c r="AD490" s="237">
        <v>0</v>
      </c>
      <c r="AE490" s="238">
        <v>0</v>
      </c>
      <c r="AF490" s="220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</row>
    <row r="491" spans="1:183" s="5" customFormat="1" ht="60" customHeight="1" x14ac:dyDescent="0.25">
      <c r="A491" s="221">
        <f t="shared" si="25"/>
        <v>486</v>
      </c>
      <c r="B491" s="151"/>
      <c r="C491" s="222"/>
      <c r="D491" s="222"/>
      <c r="E491" s="223"/>
      <c r="F491" s="224"/>
      <c r="G491" s="223"/>
      <c r="H491" s="225"/>
      <c r="I491" s="226"/>
      <c r="J491" s="227"/>
      <c r="K491" s="226"/>
      <c r="L491" s="228"/>
      <c r="M491" s="229"/>
      <c r="N491" s="230"/>
      <c r="O491" s="230"/>
      <c r="P491" s="231">
        <f t="shared" si="24"/>
        <v>0</v>
      </c>
      <c r="Q491" s="232"/>
      <c r="R491" s="224"/>
      <c r="S491" s="233"/>
      <c r="T491" s="234"/>
      <c r="U491" s="230"/>
      <c r="V491" s="232"/>
      <c r="W491" s="234"/>
      <c r="X491" s="232"/>
      <c r="Y491" s="230"/>
      <c r="Z491" s="230"/>
      <c r="AA491" s="235">
        <f t="shared" si="23"/>
        <v>0</v>
      </c>
      <c r="AB491" s="229"/>
      <c r="AC491" s="236"/>
      <c r="AD491" s="237">
        <v>0</v>
      </c>
      <c r="AE491" s="238">
        <v>0</v>
      </c>
      <c r="AF491" s="220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</row>
    <row r="492" spans="1:183" s="5" customFormat="1" ht="60" customHeight="1" x14ac:dyDescent="0.25">
      <c r="A492" s="221">
        <f t="shared" si="25"/>
        <v>487</v>
      </c>
      <c r="B492" s="151"/>
      <c r="C492" s="222"/>
      <c r="D492" s="222"/>
      <c r="E492" s="223"/>
      <c r="F492" s="224"/>
      <c r="G492" s="223"/>
      <c r="H492" s="225"/>
      <c r="I492" s="226"/>
      <c r="J492" s="227"/>
      <c r="K492" s="226"/>
      <c r="L492" s="228"/>
      <c r="M492" s="229"/>
      <c r="N492" s="230"/>
      <c r="O492" s="230"/>
      <c r="P492" s="231">
        <f t="shared" si="24"/>
        <v>0</v>
      </c>
      <c r="Q492" s="232"/>
      <c r="R492" s="224"/>
      <c r="S492" s="233"/>
      <c r="T492" s="234"/>
      <c r="U492" s="230"/>
      <c r="V492" s="232"/>
      <c r="W492" s="234"/>
      <c r="X492" s="232"/>
      <c r="Y492" s="230"/>
      <c r="Z492" s="230"/>
      <c r="AA492" s="235">
        <f t="shared" si="23"/>
        <v>0</v>
      </c>
      <c r="AB492" s="229"/>
      <c r="AC492" s="236"/>
      <c r="AD492" s="237">
        <v>0</v>
      </c>
      <c r="AE492" s="238">
        <v>0</v>
      </c>
      <c r="AF492" s="220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</row>
    <row r="493" spans="1:183" s="5" customFormat="1" ht="60" customHeight="1" x14ac:dyDescent="0.25">
      <c r="A493" s="221">
        <f t="shared" si="25"/>
        <v>488</v>
      </c>
      <c r="B493" s="151"/>
      <c r="C493" s="222"/>
      <c r="D493" s="222"/>
      <c r="E493" s="223"/>
      <c r="F493" s="224"/>
      <c r="G493" s="223"/>
      <c r="H493" s="225"/>
      <c r="I493" s="226"/>
      <c r="J493" s="227"/>
      <c r="K493" s="226"/>
      <c r="L493" s="228"/>
      <c r="M493" s="229"/>
      <c r="N493" s="230"/>
      <c r="O493" s="230"/>
      <c r="P493" s="231">
        <f t="shared" si="24"/>
        <v>0</v>
      </c>
      <c r="Q493" s="232"/>
      <c r="R493" s="224"/>
      <c r="S493" s="233"/>
      <c r="T493" s="234"/>
      <c r="U493" s="230"/>
      <c r="V493" s="232"/>
      <c r="W493" s="234"/>
      <c r="X493" s="232"/>
      <c r="Y493" s="230"/>
      <c r="Z493" s="230"/>
      <c r="AA493" s="235">
        <f t="shared" si="23"/>
        <v>0</v>
      </c>
      <c r="AB493" s="229"/>
      <c r="AC493" s="236"/>
      <c r="AD493" s="237">
        <v>0</v>
      </c>
      <c r="AE493" s="238">
        <v>0</v>
      </c>
      <c r="AF493" s="220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</row>
    <row r="494" spans="1:183" s="5" customFormat="1" ht="60" customHeight="1" x14ac:dyDescent="0.25">
      <c r="A494" s="221">
        <f t="shared" si="25"/>
        <v>489</v>
      </c>
      <c r="B494" s="151"/>
      <c r="C494" s="222"/>
      <c r="D494" s="222"/>
      <c r="E494" s="223"/>
      <c r="F494" s="224"/>
      <c r="G494" s="223"/>
      <c r="H494" s="225"/>
      <c r="I494" s="226"/>
      <c r="J494" s="227"/>
      <c r="K494" s="226"/>
      <c r="L494" s="228"/>
      <c r="M494" s="229"/>
      <c r="N494" s="230"/>
      <c r="O494" s="230"/>
      <c r="P494" s="231">
        <f t="shared" si="24"/>
        <v>0</v>
      </c>
      <c r="Q494" s="232"/>
      <c r="R494" s="224"/>
      <c r="S494" s="233"/>
      <c r="T494" s="234"/>
      <c r="U494" s="230"/>
      <c r="V494" s="232"/>
      <c r="W494" s="234"/>
      <c r="X494" s="232"/>
      <c r="Y494" s="230"/>
      <c r="Z494" s="230"/>
      <c r="AA494" s="235">
        <f t="shared" si="23"/>
        <v>0</v>
      </c>
      <c r="AB494" s="229"/>
      <c r="AC494" s="236"/>
      <c r="AD494" s="237">
        <v>0</v>
      </c>
      <c r="AE494" s="238">
        <v>0</v>
      </c>
      <c r="AF494" s="220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</row>
    <row r="495" spans="1:183" s="5" customFormat="1" ht="60" customHeight="1" x14ac:dyDescent="0.25">
      <c r="A495" s="221">
        <f t="shared" si="25"/>
        <v>490</v>
      </c>
      <c r="B495" s="151"/>
      <c r="C495" s="222"/>
      <c r="D495" s="222"/>
      <c r="E495" s="223"/>
      <c r="F495" s="224"/>
      <c r="G495" s="223"/>
      <c r="H495" s="225"/>
      <c r="I495" s="226"/>
      <c r="J495" s="227"/>
      <c r="K495" s="226"/>
      <c r="L495" s="228"/>
      <c r="M495" s="229"/>
      <c r="N495" s="230"/>
      <c r="O495" s="230"/>
      <c r="P495" s="231">
        <f t="shared" si="24"/>
        <v>0</v>
      </c>
      <c r="Q495" s="232"/>
      <c r="R495" s="224"/>
      <c r="S495" s="233"/>
      <c r="T495" s="234"/>
      <c r="U495" s="230"/>
      <c r="V495" s="232"/>
      <c r="W495" s="234"/>
      <c r="X495" s="232"/>
      <c r="Y495" s="230"/>
      <c r="Z495" s="230"/>
      <c r="AA495" s="235">
        <f t="shared" si="23"/>
        <v>0</v>
      </c>
      <c r="AB495" s="229"/>
      <c r="AC495" s="236"/>
      <c r="AD495" s="237">
        <v>0</v>
      </c>
      <c r="AE495" s="238">
        <v>0</v>
      </c>
      <c r="AF495" s="220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</row>
    <row r="496" spans="1:183" s="5" customFormat="1" ht="60" customHeight="1" x14ac:dyDescent="0.25">
      <c r="A496" s="221">
        <f t="shared" si="25"/>
        <v>491</v>
      </c>
      <c r="B496" s="151"/>
      <c r="C496" s="222"/>
      <c r="D496" s="222"/>
      <c r="E496" s="223"/>
      <c r="F496" s="224"/>
      <c r="G496" s="223"/>
      <c r="H496" s="225"/>
      <c r="I496" s="226"/>
      <c r="J496" s="227"/>
      <c r="K496" s="226"/>
      <c r="L496" s="228"/>
      <c r="M496" s="229"/>
      <c r="N496" s="230"/>
      <c r="O496" s="230"/>
      <c r="P496" s="231">
        <f t="shared" si="24"/>
        <v>0</v>
      </c>
      <c r="Q496" s="232"/>
      <c r="R496" s="224"/>
      <c r="S496" s="233"/>
      <c r="T496" s="234"/>
      <c r="U496" s="230"/>
      <c r="V496" s="232"/>
      <c r="W496" s="234"/>
      <c r="X496" s="232"/>
      <c r="Y496" s="230"/>
      <c r="Z496" s="230"/>
      <c r="AA496" s="235">
        <f t="shared" si="23"/>
        <v>0</v>
      </c>
      <c r="AB496" s="229"/>
      <c r="AC496" s="236"/>
      <c r="AD496" s="237">
        <v>0</v>
      </c>
      <c r="AE496" s="238">
        <v>0</v>
      </c>
      <c r="AF496" s="220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</row>
    <row r="497" spans="1:183" s="5" customFormat="1" ht="60" customHeight="1" x14ac:dyDescent="0.25">
      <c r="A497" s="221">
        <f t="shared" si="25"/>
        <v>492</v>
      </c>
      <c r="B497" s="151"/>
      <c r="C497" s="222"/>
      <c r="D497" s="222"/>
      <c r="E497" s="223"/>
      <c r="F497" s="224"/>
      <c r="G497" s="223"/>
      <c r="H497" s="225"/>
      <c r="I497" s="226"/>
      <c r="J497" s="227"/>
      <c r="K497" s="226"/>
      <c r="L497" s="228"/>
      <c r="M497" s="229"/>
      <c r="N497" s="230"/>
      <c r="O497" s="230"/>
      <c r="P497" s="231">
        <f t="shared" si="24"/>
        <v>0</v>
      </c>
      <c r="Q497" s="232"/>
      <c r="R497" s="224"/>
      <c r="S497" s="233"/>
      <c r="T497" s="234"/>
      <c r="U497" s="230"/>
      <c r="V497" s="232"/>
      <c r="W497" s="234"/>
      <c r="X497" s="232"/>
      <c r="Y497" s="230"/>
      <c r="Z497" s="230"/>
      <c r="AA497" s="235">
        <f t="shared" si="23"/>
        <v>0</v>
      </c>
      <c r="AB497" s="229"/>
      <c r="AC497" s="236"/>
      <c r="AD497" s="237">
        <v>0</v>
      </c>
      <c r="AE497" s="238">
        <v>0</v>
      </c>
      <c r="AF497" s="220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</row>
    <row r="498" spans="1:183" s="5" customFormat="1" ht="60" customHeight="1" x14ac:dyDescent="0.25">
      <c r="A498" s="221">
        <f t="shared" si="25"/>
        <v>493</v>
      </c>
      <c r="B498" s="151"/>
      <c r="C498" s="222"/>
      <c r="D498" s="222"/>
      <c r="E498" s="223"/>
      <c r="F498" s="224"/>
      <c r="G498" s="223"/>
      <c r="H498" s="225"/>
      <c r="I498" s="226"/>
      <c r="J498" s="227"/>
      <c r="K498" s="226"/>
      <c r="L498" s="228"/>
      <c r="M498" s="229"/>
      <c r="N498" s="230"/>
      <c r="O498" s="230"/>
      <c r="P498" s="231">
        <f t="shared" si="24"/>
        <v>0</v>
      </c>
      <c r="Q498" s="232"/>
      <c r="R498" s="224"/>
      <c r="S498" s="233"/>
      <c r="T498" s="234"/>
      <c r="U498" s="230"/>
      <c r="V498" s="232"/>
      <c r="W498" s="234"/>
      <c r="X498" s="232"/>
      <c r="Y498" s="230"/>
      <c r="Z498" s="230"/>
      <c r="AA498" s="235">
        <f t="shared" si="23"/>
        <v>0</v>
      </c>
      <c r="AB498" s="229"/>
      <c r="AC498" s="236"/>
      <c r="AD498" s="237">
        <v>0</v>
      </c>
      <c r="AE498" s="238">
        <v>0</v>
      </c>
      <c r="AF498" s="220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</row>
    <row r="499" spans="1:183" s="5" customFormat="1" ht="60" customHeight="1" x14ac:dyDescent="0.25">
      <c r="A499" s="221">
        <f t="shared" si="25"/>
        <v>494</v>
      </c>
      <c r="B499" s="151"/>
      <c r="C499" s="222"/>
      <c r="D499" s="222"/>
      <c r="E499" s="223"/>
      <c r="F499" s="224"/>
      <c r="G499" s="223"/>
      <c r="H499" s="225"/>
      <c r="I499" s="226"/>
      <c r="J499" s="227"/>
      <c r="K499" s="226"/>
      <c r="L499" s="228"/>
      <c r="M499" s="229"/>
      <c r="N499" s="230"/>
      <c r="O499" s="230"/>
      <c r="P499" s="231">
        <f t="shared" si="24"/>
        <v>0</v>
      </c>
      <c r="Q499" s="232"/>
      <c r="R499" s="224"/>
      <c r="S499" s="233"/>
      <c r="T499" s="234"/>
      <c r="U499" s="230"/>
      <c r="V499" s="232"/>
      <c r="W499" s="234"/>
      <c r="X499" s="232"/>
      <c r="Y499" s="230"/>
      <c r="Z499" s="230"/>
      <c r="AA499" s="235">
        <f t="shared" si="23"/>
        <v>0</v>
      </c>
      <c r="AB499" s="229"/>
      <c r="AC499" s="236"/>
      <c r="AD499" s="237">
        <v>0</v>
      </c>
      <c r="AE499" s="238">
        <v>0</v>
      </c>
      <c r="AF499" s="220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</row>
    <row r="500" spans="1:183" s="5" customFormat="1" ht="60" customHeight="1" x14ac:dyDescent="0.25">
      <c r="A500" s="221">
        <f t="shared" si="25"/>
        <v>495</v>
      </c>
      <c r="B500" s="151"/>
      <c r="C500" s="222"/>
      <c r="D500" s="222"/>
      <c r="E500" s="223"/>
      <c r="F500" s="224"/>
      <c r="G500" s="223"/>
      <c r="H500" s="225"/>
      <c r="I500" s="226"/>
      <c r="J500" s="227"/>
      <c r="K500" s="226"/>
      <c r="L500" s="228"/>
      <c r="M500" s="229"/>
      <c r="N500" s="230"/>
      <c r="O500" s="230"/>
      <c r="P500" s="231">
        <f t="shared" si="24"/>
        <v>0</v>
      </c>
      <c r="Q500" s="232"/>
      <c r="R500" s="224"/>
      <c r="S500" s="233"/>
      <c r="T500" s="234"/>
      <c r="U500" s="230"/>
      <c r="V500" s="232"/>
      <c r="W500" s="234"/>
      <c r="X500" s="232"/>
      <c r="Y500" s="230"/>
      <c r="Z500" s="230"/>
      <c r="AA500" s="235">
        <f t="shared" si="23"/>
        <v>0</v>
      </c>
      <c r="AB500" s="229"/>
      <c r="AC500" s="236"/>
      <c r="AD500" s="237">
        <v>0</v>
      </c>
      <c r="AE500" s="238">
        <v>0</v>
      </c>
      <c r="AF500" s="220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</row>
    <row r="501" spans="1:183" s="5" customFormat="1" ht="60" customHeight="1" x14ac:dyDescent="0.25">
      <c r="A501" s="221">
        <f t="shared" si="25"/>
        <v>496</v>
      </c>
      <c r="B501" s="151"/>
      <c r="C501" s="222"/>
      <c r="D501" s="222"/>
      <c r="E501" s="223"/>
      <c r="F501" s="224"/>
      <c r="G501" s="223"/>
      <c r="H501" s="225"/>
      <c r="I501" s="226"/>
      <c r="J501" s="227"/>
      <c r="K501" s="226"/>
      <c r="L501" s="228"/>
      <c r="M501" s="229"/>
      <c r="N501" s="230"/>
      <c r="O501" s="230"/>
      <c r="P501" s="231">
        <f t="shared" si="24"/>
        <v>0</v>
      </c>
      <c r="Q501" s="232"/>
      <c r="R501" s="224"/>
      <c r="S501" s="233"/>
      <c r="T501" s="234"/>
      <c r="U501" s="230"/>
      <c r="V501" s="232"/>
      <c r="W501" s="234"/>
      <c r="X501" s="232"/>
      <c r="Y501" s="230"/>
      <c r="Z501" s="230"/>
      <c r="AA501" s="235">
        <f t="shared" si="23"/>
        <v>0</v>
      </c>
      <c r="AB501" s="229"/>
      <c r="AC501" s="236"/>
      <c r="AD501" s="237">
        <v>0</v>
      </c>
      <c r="AE501" s="238">
        <v>0</v>
      </c>
      <c r="AF501" s="220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</row>
    <row r="502" spans="1:183" s="5" customFormat="1" ht="60" customHeight="1" x14ac:dyDescent="0.25">
      <c r="A502" s="221">
        <f t="shared" si="25"/>
        <v>497</v>
      </c>
      <c r="B502" s="151"/>
      <c r="C502" s="222"/>
      <c r="D502" s="222"/>
      <c r="E502" s="223"/>
      <c r="F502" s="224"/>
      <c r="G502" s="223"/>
      <c r="H502" s="225"/>
      <c r="I502" s="226"/>
      <c r="J502" s="227"/>
      <c r="K502" s="226"/>
      <c r="L502" s="228"/>
      <c r="M502" s="229"/>
      <c r="N502" s="230"/>
      <c r="O502" s="230"/>
      <c r="P502" s="231">
        <f t="shared" si="24"/>
        <v>0</v>
      </c>
      <c r="Q502" s="232"/>
      <c r="R502" s="224"/>
      <c r="S502" s="233"/>
      <c r="T502" s="234"/>
      <c r="U502" s="230"/>
      <c r="V502" s="232"/>
      <c r="W502" s="234"/>
      <c r="X502" s="232"/>
      <c r="Y502" s="230"/>
      <c r="Z502" s="230"/>
      <c r="AA502" s="235">
        <f t="shared" si="23"/>
        <v>0</v>
      </c>
      <c r="AB502" s="229"/>
      <c r="AC502" s="236"/>
      <c r="AD502" s="237">
        <v>0</v>
      </c>
      <c r="AE502" s="238">
        <v>0</v>
      </c>
      <c r="AF502" s="220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</row>
    <row r="503" spans="1:183" s="5" customFormat="1" ht="60" customHeight="1" x14ac:dyDescent="0.25">
      <c r="A503" s="221">
        <f t="shared" si="25"/>
        <v>498</v>
      </c>
      <c r="B503" s="151"/>
      <c r="C503" s="222"/>
      <c r="D503" s="222"/>
      <c r="E503" s="223"/>
      <c r="F503" s="224"/>
      <c r="G503" s="223"/>
      <c r="H503" s="225"/>
      <c r="I503" s="226"/>
      <c r="J503" s="227"/>
      <c r="K503" s="226"/>
      <c r="L503" s="228"/>
      <c r="M503" s="229"/>
      <c r="N503" s="230"/>
      <c r="O503" s="230"/>
      <c r="P503" s="231">
        <f t="shared" si="24"/>
        <v>0</v>
      </c>
      <c r="Q503" s="232"/>
      <c r="R503" s="224"/>
      <c r="S503" s="233"/>
      <c r="T503" s="234"/>
      <c r="U503" s="230"/>
      <c r="V503" s="232"/>
      <c r="W503" s="234"/>
      <c r="X503" s="232"/>
      <c r="Y503" s="230"/>
      <c r="Z503" s="230"/>
      <c r="AA503" s="235">
        <f t="shared" si="23"/>
        <v>0</v>
      </c>
      <c r="AB503" s="229"/>
      <c r="AC503" s="236"/>
      <c r="AD503" s="237">
        <v>0</v>
      </c>
      <c r="AE503" s="238">
        <v>0</v>
      </c>
      <c r="AF503" s="220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</row>
    <row r="504" spans="1:183" s="5" customFormat="1" ht="60" customHeight="1" x14ac:dyDescent="0.25">
      <c r="A504" s="221">
        <f t="shared" si="25"/>
        <v>499</v>
      </c>
      <c r="B504" s="151"/>
      <c r="C504" s="222"/>
      <c r="D504" s="222"/>
      <c r="E504" s="223"/>
      <c r="F504" s="224"/>
      <c r="G504" s="223"/>
      <c r="H504" s="225"/>
      <c r="I504" s="226"/>
      <c r="J504" s="227"/>
      <c r="K504" s="226"/>
      <c r="L504" s="228"/>
      <c r="M504" s="229"/>
      <c r="N504" s="230"/>
      <c r="O504" s="230"/>
      <c r="P504" s="231">
        <f t="shared" si="24"/>
        <v>0</v>
      </c>
      <c r="Q504" s="232"/>
      <c r="R504" s="224"/>
      <c r="S504" s="233"/>
      <c r="T504" s="234"/>
      <c r="U504" s="230"/>
      <c r="V504" s="232"/>
      <c r="W504" s="234"/>
      <c r="X504" s="232"/>
      <c r="Y504" s="230"/>
      <c r="Z504" s="230"/>
      <c r="AA504" s="235">
        <f t="shared" si="23"/>
        <v>0</v>
      </c>
      <c r="AB504" s="229"/>
      <c r="AC504" s="236"/>
      <c r="AD504" s="237">
        <v>0</v>
      </c>
      <c r="AE504" s="238">
        <v>0</v>
      </c>
      <c r="AF504" s="220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</row>
    <row r="505" spans="1:183" s="5" customFormat="1" ht="60" customHeight="1" x14ac:dyDescent="0.25">
      <c r="A505" s="221">
        <f t="shared" si="25"/>
        <v>500</v>
      </c>
      <c r="B505" s="151"/>
      <c r="C505" s="222"/>
      <c r="D505" s="222"/>
      <c r="E505" s="223"/>
      <c r="F505" s="224"/>
      <c r="G505" s="223"/>
      <c r="H505" s="225"/>
      <c r="I505" s="226"/>
      <c r="J505" s="227"/>
      <c r="K505" s="226"/>
      <c r="L505" s="228"/>
      <c r="M505" s="229"/>
      <c r="N505" s="230"/>
      <c r="O505" s="230"/>
      <c r="P505" s="231">
        <f t="shared" si="24"/>
        <v>0</v>
      </c>
      <c r="Q505" s="232"/>
      <c r="R505" s="224"/>
      <c r="S505" s="233"/>
      <c r="T505" s="234"/>
      <c r="U505" s="230"/>
      <c r="V505" s="232"/>
      <c r="W505" s="234"/>
      <c r="X505" s="232"/>
      <c r="Y505" s="230"/>
      <c r="Z505" s="230"/>
      <c r="AA505" s="235">
        <f t="shared" si="23"/>
        <v>0</v>
      </c>
      <c r="AB505" s="229"/>
      <c r="AC505" s="236"/>
      <c r="AD505" s="237">
        <v>0</v>
      </c>
      <c r="AE505" s="238">
        <v>0</v>
      </c>
      <c r="AF505" s="220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</row>
    <row r="506" spans="1:183" s="5" customFormat="1" ht="60" customHeight="1" x14ac:dyDescent="0.25">
      <c r="A506" s="221">
        <f t="shared" si="25"/>
        <v>501</v>
      </c>
      <c r="B506" s="151"/>
      <c r="C506" s="222"/>
      <c r="D506" s="222"/>
      <c r="E506" s="223"/>
      <c r="F506" s="224"/>
      <c r="G506" s="223"/>
      <c r="H506" s="225"/>
      <c r="I506" s="226"/>
      <c r="J506" s="227"/>
      <c r="K506" s="226"/>
      <c r="L506" s="228"/>
      <c r="M506" s="229"/>
      <c r="N506" s="230"/>
      <c r="O506" s="230"/>
      <c r="P506" s="231">
        <f t="shared" si="24"/>
        <v>0</v>
      </c>
      <c r="Q506" s="232"/>
      <c r="R506" s="224"/>
      <c r="S506" s="233"/>
      <c r="T506" s="234"/>
      <c r="U506" s="230"/>
      <c r="V506" s="232"/>
      <c r="W506" s="234"/>
      <c r="X506" s="232"/>
      <c r="Y506" s="230"/>
      <c r="Z506" s="230"/>
      <c r="AA506" s="235">
        <f t="shared" si="23"/>
        <v>0</v>
      </c>
      <c r="AB506" s="229"/>
      <c r="AC506" s="236"/>
      <c r="AD506" s="237">
        <v>0</v>
      </c>
      <c r="AE506" s="238">
        <v>0</v>
      </c>
      <c r="AF506" s="220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</row>
    <row r="507" spans="1:183" s="5" customFormat="1" ht="60" customHeight="1" x14ac:dyDescent="0.25">
      <c r="A507" s="221">
        <f t="shared" si="25"/>
        <v>502</v>
      </c>
      <c r="B507" s="151"/>
      <c r="C507" s="222"/>
      <c r="D507" s="222"/>
      <c r="E507" s="223"/>
      <c r="F507" s="224"/>
      <c r="G507" s="223"/>
      <c r="H507" s="225"/>
      <c r="I507" s="226"/>
      <c r="J507" s="227"/>
      <c r="K507" s="226"/>
      <c r="L507" s="228"/>
      <c r="M507" s="229"/>
      <c r="N507" s="230"/>
      <c r="O507" s="230"/>
      <c r="P507" s="231">
        <f t="shared" si="24"/>
        <v>0</v>
      </c>
      <c r="Q507" s="232"/>
      <c r="R507" s="224"/>
      <c r="S507" s="233"/>
      <c r="T507" s="234"/>
      <c r="U507" s="230"/>
      <c r="V507" s="232"/>
      <c r="W507" s="234"/>
      <c r="X507" s="232"/>
      <c r="Y507" s="230"/>
      <c r="Z507" s="230"/>
      <c r="AA507" s="235">
        <f t="shared" si="23"/>
        <v>0</v>
      </c>
      <c r="AB507" s="229"/>
      <c r="AC507" s="236"/>
      <c r="AD507" s="237">
        <v>0</v>
      </c>
      <c r="AE507" s="238">
        <v>0</v>
      </c>
      <c r="AF507" s="220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</row>
    <row r="508" spans="1:183" s="5" customFormat="1" ht="60" customHeight="1" x14ac:dyDescent="0.25">
      <c r="A508" s="221">
        <f t="shared" si="25"/>
        <v>503</v>
      </c>
      <c r="B508" s="151"/>
      <c r="C508" s="222"/>
      <c r="D508" s="222"/>
      <c r="E508" s="223"/>
      <c r="F508" s="224"/>
      <c r="G508" s="223"/>
      <c r="H508" s="225"/>
      <c r="I508" s="226"/>
      <c r="J508" s="227"/>
      <c r="K508" s="226"/>
      <c r="L508" s="228"/>
      <c r="M508" s="229"/>
      <c r="N508" s="230"/>
      <c r="O508" s="230"/>
      <c r="P508" s="231">
        <f t="shared" si="24"/>
        <v>0</v>
      </c>
      <c r="Q508" s="232"/>
      <c r="R508" s="224"/>
      <c r="S508" s="233"/>
      <c r="T508" s="234"/>
      <c r="U508" s="230"/>
      <c r="V508" s="232"/>
      <c r="W508" s="234"/>
      <c r="X508" s="232"/>
      <c r="Y508" s="230"/>
      <c r="Z508" s="230"/>
      <c r="AA508" s="235">
        <f t="shared" si="23"/>
        <v>0</v>
      </c>
      <c r="AB508" s="229"/>
      <c r="AC508" s="236"/>
      <c r="AD508" s="237">
        <v>0</v>
      </c>
      <c r="AE508" s="238">
        <v>0</v>
      </c>
      <c r="AF508" s="220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</row>
    <row r="509" spans="1:183" s="5" customFormat="1" ht="60" customHeight="1" x14ac:dyDescent="0.25">
      <c r="A509" s="221">
        <f t="shared" si="25"/>
        <v>504</v>
      </c>
      <c r="B509" s="151"/>
      <c r="C509" s="222"/>
      <c r="D509" s="222"/>
      <c r="E509" s="223"/>
      <c r="F509" s="224"/>
      <c r="G509" s="223"/>
      <c r="H509" s="225"/>
      <c r="I509" s="226"/>
      <c r="J509" s="227"/>
      <c r="K509" s="226"/>
      <c r="L509" s="228"/>
      <c r="M509" s="229"/>
      <c r="N509" s="230"/>
      <c r="O509" s="230"/>
      <c r="P509" s="231">
        <f t="shared" si="24"/>
        <v>0</v>
      </c>
      <c r="Q509" s="232"/>
      <c r="R509" s="224"/>
      <c r="S509" s="233"/>
      <c r="T509" s="234"/>
      <c r="U509" s="230"/>
      <c r="V509" s="232"/>
      <c r="W509" s="234"/>
      <c r="X509" s="232"/>
      <c r="Y509" s="230"/>
      <c r="Z509" s="230"/>
      <c r="AA509" s="235">
        <f t="shared" si="23"/>
        <v>0</v>
      </c>
      <c r="AB509" s="229"/>
      <c r="AC509" s="236"/>
      <c r="AD509" s="237">
        <v>0</v>
      </c>
      <c r="AE509" s="238">
        <v>0</v>
      </c>
      <c r="AF509" s="220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</row>
    <row r="510" spans="1:183" s="5" customFormat="1" ht="60" customHeight="1" x14ac:dyDescent="0.25">
      <c r="A510" s="221">
        <f t="shared" si="25"/>
        <v>505</v>
      </c>
      <c r="B510" s="151"/>
      <c r="C510" s="222"/>
      <c r="D510" s="222"/>
      <c r="E510" s="223"/>
      <c r="F510" s="224"/>
      <c r="G510" s="223"/>
      <c r="H510" s="225"/>
      <c r="I510" s="226"/>
      <c r="J510" s="227"/>
      <c r="K510" s="226"/>
      <c r="L510" s="228"/>
      <c r="M510" s="229"/>
      <c r="N510" s="230"/>
      <c r="O510" s="230"/>
      <c r="P510" s="231">
        <f t="shared" si="24"/>
        <v>0</v>
      </c>
      <c r="Q510" s="232"/>
      <c r="R510" s="224"/>
      <c r="S510" s="233"/>
      <c r="T510" s="234"/>
      <c r="U510" s="230"/>
      <c r="V510" s="232"/>
      <c r="W510" s="234"/>
      <c r="X510" s="232"/>
      <c r="Y510" s="230"/>
      <c r="Z510" s="230"/>
      <c r="AA510" s="235">
        <f t="shared" si="23"/>
        <v>0</v>
      </c>
      <c r="AB510" s="229"/>
      <c r="AC510" s="236"/>
      <c r="AD510" s="237">
        <v>0</v>
      </c>
      <c r="AE510" s="238">
        <v>0</v>
      </c>
      <c r="AF510" s="220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</row>
    <row r="511" spans="1:183" s="5" customFormat="1" ht="60" customHeight="1" x14ac:dyDescent="0.25">
      <c r="A511" s="221">
        <f t="shared" si="25"/>
        <v>506</v>
      </c>
      <c r="B511" s="151"/>
      <c r="C511" s="222"/>
      <c r="D511" s="222"/>
      <c r="E511" s="223"/>
      <c r="F511" s="224"/>
      <c r="G511" s="223"/>
      <c r="H511" s="225"/>
      <c r="I511" s="226"/>
      <c r="J511" s="227"/>
      <c r="K511" s="226"/>
      <c r="L511" s="228"/>
      <c r="M511" s="229"/>
      <c r="N511" s="230"/>
      <c r="O511" s="230"/>
      <c r="P511" s="231">
        <f t="shared" si="24"/>
        <v>0</v>
      </c>
      <c r="Q511" s="232"/>
      <c r="R511" s="224"/>
      <c r="S511" s="233"/>
      <c r="T511" s="234"/>
      <c r="U511" s="230"/>
      <c r="V511" s="232"/>
      <c r="W511" s="234"/>
      <c r="X511" s="232"/>
      <c r="Y511" s="230"/>
      <c r="Z511" s="230"/>
      <c r="AA511" s="235">
        <f t="shared" si="23"/>
        <v>0</v>
      </c>
      <c r="AB511" s="229"/>
      <c r="AC511" s="236"/>
      <c r="AD511" s="237">
        <v>0</v>
      </c>
      <c r="AE511" s="238">
        <v>0</v>
      </c>
      <c r="AF511" s="220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</row>
    <row r="512" spans="1:183" s="5" customFormat="1" ht="60" customHeight="1" x14ac:dyDescent="0.25">
      <c r="A512" s="221">
        <f t="shared" si="25"/>
        <v>507</v>
      </c>
      <c r="B512" s="151"/>
      <c r="C512" s="222"/>
      <c r="D512" s="222"/>
      <c r="E512" s="223"/>
      <c r="F512" s="224"/>
      <c r="G512" s="223"/>
      <c r="H512" s="225"/>
      <c r="I512" s="226"/>
      <c r="J512" s="227"/>
      <c r="K512" s="226"/>
      <c r="L512" s="228"/>
      <c r="M512" s="229"/>
      <c r="N512" s="230"/>
      <c r="O512" s="230"/>
      <c r="P512" s="231">
        <f t="shared" si="24"/>
        <v>0</v>
      </c>
      <c r="Q512" s="232"/>
      <c r="R512" s="224"/>
      <c r="S512" s="233"/>
      <c r="T512" s="234"/>
      <c r="U512" s="230"/>
      <c r="V512" s="232"/>
      <c r="W512" s="234"/>
      <c r="X512" s="232"/>
      <c r="Y512" s="230"/>
      <c r="Z512" s="230"/>
      <c r="AA512" s="235">
        <f t="shared" si="23"/>
        <v>0</v>
      </c>
      <c r="AB512" s="229"/>
      <c r="AC512" s="236"/>
      <c r="AD512" s="237">
        <v>0</v>
      </c>
      <c r="AE512" s="238">
        <v>0</v>
      </c>
      <c r="AF512" s="220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</row>
    <row r="513" spans="1:183" s="5" customFormat="1" ht="60" customHeight="1" x14ac:dyDescent="0.25">
      <c r="A513" s="221">
        <f t="shared" si="25"/>
        <v>508</v>
      </c>
      <c r="B513" s="151"/>
      <c r="C513" s="222"/>
      <c r="D513" s="222"/>
      <c r="E513" s="223"/>
      <c r="F513" s="224"/>
      <c r="G513" s="223"/>
      <c r="H513" s="225"/>
      <c r="I513" s="226"/>
      <c r="J513" s="227"/>
      <c r="K513" s="226"/>
      <c r="L513" s="228"/>
      <c r="M513" s="229"/>
      <c r="N513" s="230"/>
      <c r="O513" s="230"/>
      <c r="P513" s="231">
        <f t="shared" si="24"/>
        <v>0</v>
      </c>
      <c r="Q513" s="232"/>
      <c r="R513" s="224"/>
      <c r="S513" s="233"/>
      <c r="T513" s="234"/>
      <c r="U513" s="230"/>
      <c r="V513" s="232"/>
      <c r="W513" s="234"/>
      <c r="X513" s="232"/>
      <c r="Y513" s="230"/>
      <c r="Z513" s="230"/>
      <c r="AA513" s="235">
        <f t="shared" si="23"/>
        <v>0</v>
      </c>
      <c r="AB513" s="229"/>
      <c r="AC513" s="236"/>
      <c r="AD513" s="237">
        <v>0</v>
      </c>
      <c r="AE513" s="238">
        <v>0</v>
      </c>
      <c r="AF513" s="220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</row>
    <row r="514" spans="1:183" s="5" customFormat="1" ht="60" customHeight="1" x14ac:dyDescent="0.25">
      <c r="A514" s="221">
        <f t="shared" si="25"/>
        <v>509</v>
      </c>
      <c r="B514" s="151"/>
      <c r="C514" s="222"/>
      <c r="D514" s="222"/>
      <c r="E514" s="223"/>
      <c r="F514" s="224"/>
      <c r="G514" s="223"/>
      <c r="H514" s="225"/>
      <c r="I514" s="226"/>
      <c r="J514" s="227"/>
      <c r="K514" s="226"/>
      <c r="L514" s="228"/>
      <c r="M514" s="229"/>
      <c r="N514" s="230"/>
      <c r="O514" s="230"/>
      <c r="P514" s="231">
        <f t="shared" si="24"/>
        <v>0</v>
      </c>
      <c r="Q514" s="232"/>
      <c r="R514" s="224"/>
      <c r="S514" s="233"/>
      <c r="T514" s="234"/>
      <c r="U514" s="230"/>
      <c r="V514" s="232"/>
      <c r="W514" s="234"/>
      <c r="X514" s="232"/>
      <c r="Y514" s="230"/>
      <c r="Z514" s="230"/>
      <c r="AA514" s="235">
        <f t="shared" si="23"/>
        <v>0</v>
      </c>
      <c r="AB514" s="229"/>
      <c r="AC514" s="236"/>
      <c r="AD514" s="237">
        <v>0</v>
      </c>
      <c r="AE514" s="238">
        <v>0</v>
      </c>
      <c r="AF514" s="220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</row>
    <row r="515" spans="1:183" s="5" customFormat="1" ht="60" customHeight="1" x14ac:dyDescent="0.25">
      <c r="A515" s="221">
        <f t="shared" si="25"/>
        <v>510</v>
      </c>
      <c r="B515" s="151"/>
      <c r="C515" s="222"/>
      <c r="D515" s="222"/>
      <c r="E515" s="223"/>
      <c r="F515" s="224"/>
      <c r="G515" s="223"/>
      <c r="H515" s="225"/>
      <c r="I515" s="226"/>
      <c r="J515" s="227"/>
      <c r="K515" s="226"/>
      <c r="L515" s="228"/>
      <c r="M515" s="229"/>
      <c r="N515" s="230"/>
      <c r="O515" s="230"/>
      <c r="P515" s="231">
        <f t="shared" si="24"/>
        <v>0</v>
      </c>
      <c r="Q515" s="232"/>
      <c r="R515" s="224"/>
      <c r="S515" s="233"/>
      <c r="T515" s="234"/>
      <c r="U515" s="230"/>
      <c r="V515" s="232"/>
      <c r="W515" s="234"/>
      <c r="X515" s="232"/>
      <c r="Y515" s="230"/>
      <c r="Z515" s="230"/>
      <c r="AA515" s="235">
        <f t="shared" si="23"/>
        <v>0</v>
      </c>
      <c r="AB515" s="229"/>
      <c r="AC515" s="236"/>
      <c r="AD515" s="237">
        <v>0</v>
      </c>
      <c r="AE515" s="238">
        <v>0</v>
      </c>
      <c r="AF515" s="220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</row>
    <row r="516" spans="1:183" s="5" customFormat="1" ht="60" customHeight="1" x14ac:dyDescent="0.25">
      <c r="A516" s="221">
        <f t="shared" si="25"/>
        <v>511</v>
      </c>
      <c r="B516" s="151"/>
      <c r="C516" s="222"/>
      <c r="D516" s="222"/>
      <c r="E516" s="223"/>
      <c r="F516" s="224"/>
      <c r="G516" s="223"/>
      <c r="H516" s="225"/>
      <c r="I516" s="226"/>
      <c r="J516" s="227"/>
      <c r="K516" s="226"/>
      <c r="L516" s="228"/>
      <c r="M516" s="229"/>
      <c r="N516" s="230"/>
      <c r="O516" s="230"/>
      <c r="P516" s="231">
        <f t="shared" si="24"/>
        <v>0</v>
      </c>
      <c r="Q516" s="232"/>
      <c r="R516" s="224"/>
      <c r="S516" s="233"/>
      <c r="T516" s="234"/>
      <c r="U516" s="230"/>
      <c r="V516" s="232"/>
      <c r="W516" s="234"/>
      <c r="X516" s="232"/>
      <c r="Y516" s="230"/>
      <c r="Z516" s="230"/>
      <c r="AA516" s="235">
        <f t="shared" si="23"/>
        <v>0</v>
      </c>
      <c r="AB516" s="229"/>
      <c r="AC516" s="236"/>
      <c r="AD516" s="237">
        <v>0</v>
      </c>
      <c r="AE516" s="238">
        <v>0</v>
      </c>
      <c r="AF516" s="220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</row>
    <row r="517" spans="1:183" s="5" customFormat="1" ht="60" customHeight="1" x14ac:dyDescent="0.25">
      <c r="A517" s="221">
        <f t="shared" si="25"/>
        <v>512</v>
      </c>
      <c r="B517" s="151"/>
      <c r="C517" s="222"/>
      <c r="D517" s="222"/>
      <c r="E517" s="223"/>
      <c r="F517" s="224"/>
      <c r="G517" s="223"/>
      <c r="H517" s="225"/>
      <c r="I517" s="226"/>
      <c r="J517" s="227"/>
      <c r="K517" s="226"/>
      <c r="L517" s="228"/>
      <c r="M517" s="229"/>
      <c r="N517" s="230"/>
      <c r="O517" s="230"/>
      <c r="P517" s="231">
        <f t="shared" si="24"/>
        <v>0</v>
      </c>
      <c r="Q517" s="232"/>
      <c r="R517" s="224"/>
      <c r="S517" s="233"/>
      <c r="T517" s="234"/>
      <c r="U517" s="230"/>
      <c r="V517" s="232"/>
      <c r="W517" s="234"/>
      <c r="X517" s="232"/>
      <c r="Y517" s="230"/>
      <c r="Z517" s="230"/>
      <c r="AA517" s="235">
        <f t="shared" si="23"/>
        <v>0</v>
      </c>
      <c r="AB517" s="229"/>
      <c r="AC517" s="236"/>
      <c r="AD517" s="237">
        <v>0</v>
      </c>
      <c r="AE517" s="238">
        <v>0</v>
      </c>
      <c r="AF517" s="220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</row>
    <row r="518" spans="1:183" s="5" customFormat="1" ht="60" customHeight="1" x14ac:dyDescent="0.25">
      <c r="A518" s="221">
        <f t="shared" si="25"/>
        <v>513</v>
      </c>
      <c r="B518" s="151"/>
      <c r="C518" s="222"/>
      <c r="D518" s="222"/>
      <c r="E518" s="223"/>
      <c r="F518" s="224"/>
      <c r="G518" s="223"/>
      <c r="H518" s="225"/>
      <c r="I518" s="226"/>
      <c r="J518" s="227"/>
      <c r="K518" s="226"/>
      <c r="L518" s="228"/>
      <c r="M518" s="229"/>
      <c r="N518" s="230"/>
      <c r="O518" s="230"/>
      <c r="P518" s="231">
        <f t="shared" si="24"/>
        <v>0</v>
      </c>
      <c r="Q518" s="232"/>
      <c r="R518" s="224"/>
      <c r="S518" s="233"/>
      <c r="T518" s="234"/>
      <c r="U518" s="230"/>
      <c r="V518" s="232"/>
      <c r="W518" s="234"/>
      <c r="X518" s="232"/>
      <c r="Y518" s="230"/>
      <c r="Z518" s="230"/>
      <c r="AA518" s="235">
        <f t="shared" ref="AA518:AA581" si="26">SUM(Y518:Z518)</f>
        <v>0</v>
      </c>
      <c r="AB518" s="229"/>
      <c r="AC518" s="236"/>
      <c r="AD518" s="237">
        <v>0</v>
      </c>
      <c r="AE518" s="238">
        <v>0</v>
      </c>
      <c r="AF518" s="220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</row>
    <row r="519" spans="1:183" s="5" customFormat="1" ht="60" customHeight="1" x14ac:dyDescent="0.25">
      <c r="A519" s="221">
        <f t="shared" si="25"/>
        <v>514</v>
      </c>
      <c r="B519" s="151"/>
      <c r="C519" s="222"/>
      <c r="D519" s="222"/>
      <c r="E519" s="223"/>
      <c r="F519" s="224"/>
      <c r="G519" s="223"/>
      <c r="H519" s="225"/>
      <c r="I519" s="226"/>
      <c r="J519" s="227"/>
      <c r="K519" s="226"/>
      <c r="L519" s="228"/>
      <c r="M519" s="229"/>
      <c r="N519" s="230"/>
      <c r="O519" s="230"/>
      <c r="P519" s="231">
        <f t="shared" ref="P519:P582" si="27">N519+O519</f>
        <v>0</v>
      </c>
      <c r="Q519" s="232"/>
      <c r="R519" s="224"/>
      <c r="S519" s="233"/>
      <c r="T519" s="234"/>
      <c r="U519" s="230"/>
      <c r="V519" s="232"/>
      <c r="W519" s="234"/>
      <c r="X519" s="232"/>
      <c r="Y519" s="230"/>
      <c r="Z519" s="230"/>
      <c r="AA519" s="235">
        <f t="shared" si="26"/>
        <v>0</v>
      </c>
      <c r="AB519" s="229"/>
      <c r="AC519" s="236"/>
      <c r="AD519" s="237">
        <v>0</v>
      </c>
      <c r="AE519" s="238">
        <v>0</v>
      </c>
      <c r="AF519" s="220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</row>
    <row r="520" spans="1:183" s="5" customFormat="1" ht="60" customHeight="1" x14ac:dyDescent="0.25">
      <c r="A520" s="221">
        <f t="shared" ref="A520:A583" si="28">+A519+1</f>
        <v>515</v>
      </c>
      <c r="B520" s="151"/>
      <c r="C520" s="222"/>
      <c r="D520" s="222"/>
      <c r="E520" s="223"/>
      <c r="F520" s="224"/>
      <c r="G520" s="223"/>
      <c r="H520" s="225"/>
      <c r="I520" s="226"/>
      <c r="J520" s="227"/>
      <c r="K520" s="226"/>
      <c r="L520" s="228"/>
      <c r="M520" s="229"/>
      <c r="N520" s="230"/>
      <c r="O520" s="230"/>
      <c r="P520" s="231">
        <f t="shared" si="27"/>
        <v>0</v>
      </c>
      <c r="Q520" s="232"/>
      <c r="R520" s="224"/>
      <c r="S520" s="233"/>
      <c r="T520" s="234"/>
      <c r="U520" s="230"/>
      <c r="V520" s="232"/>
      <c r="W520" s="234"/>
      <c r="X520" s="232"/>
      <c r="Y520" s="230"/>
      <c r="Z520" s="230"/>
      <c r="AA520" s="235">
        <f t="shared" si="26"/>
        <v>0</v>
      </c>
      <c r="AB520" s="229"/>
      <c r="AC520" s="236"/>
      <c r="AD520" s="237">
        <v>0</v>
      </c>
      <c r="AE520" s="238">
        <v>0</v>
      </c>
      <c r="AF520" s="220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</row>
    <row r="521" spans="1:183" s="5" customFormat="1" ht="60" customHeight="1" x14ac:dyDescent="0.25">
      <c r="A521" s="221">
        <f t="shared" si="28"/>
        <v>516</v>
      </c>
      <c r="B521" s="151"/>
      <c r="C521" s="222"/>
      <c r="D521" s="222"/>
      <c r="E521" s="223"/>
      <c r="F521" s="224"/>
      <c r="G521" s="223"/>
      <c r="H521" s="225"/>
      <c r="I521" s="226"/>
      <c r="J521" s="227"/>
      <c r="K521" s="226"/>
      <c r="L521" s="228"/>
      <c r="M521" s="229"/>
      <c r="N521" s="230"/>
      <c r="O521" s="230"/>
      <c r="P521" s="231">
        <f t="shared" si="27"/>
        <v>0</v>
      </c>
      <c r="Q521" s="232"/>
      <c r="R521" s="224"/>
      <c r="S521" s="233"/>
      <c r="T521" s="234"/>
      <c r="U521" s="230"/>
      <c r="V521" s="232"/>
      <c r="W521" s="234"/>
      <c r="X521" s="232"/>
      <c r="Y521" s="230"/>
      <c r="Z521" s="230"/>
      <c r="AA521" s="235">
        <f t="shared" si="26"/>
        <v>0</v>
      </c>
      <c r="AB521" s="229"/>
      <c r="AC521" s="236"/>
      <c r="AD521" s="237">
        <v>0</v>
      </c>
      <c r="AE521" s="238">
        <v>0</v>
      </c>
      <c r="AF521" s="220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</row>
    <row r="522" spans="1:183" s="5" customFormat="1" ht="60" customHeight="1" x14ac:dyDescent="0.25">
      <c r="A522" s="221">
        <f t="shared" si="28"/>
        <v>517</v>
      </c>
      <c r="B522" s="151"/>
      <c r="C522" s="222"/>
      <c r="D522" s="222"/>
      <c r="E522" s="223"/>
      <c r="F522" s="224"/>
      <c r="G522" s="223"/>
      <c r="H522" s="225"/>
      <c r="I522" s="226"/>
      <c r="J522" s="227"/>
      <c r="K522" s="226"/>
      <c r="L522" s="228"/>
      <c r="M522" s="229"/>
      <c r="N522" s="230"/>
      <c r="O522" s="230"/>
      <c r="P522" s="231">
        <f t="shared" si="27"/>
        <v>0</v>
      </c>
      <c r="Q522" s="232"/>
      <c r="R522" s="224"/>
      <c r="S522" s="233"/>
      <c r="T522" s="234"/>
      <c r="U522" s="230"/>
      <c r="V522" s="232"/>
      <c r="W522" s="234"/>
      <c r="X522" s="232"/>
      <c r="Y522" s="230"/>
      <c r="Z522" s="230"/>
      <c r="AA522" s="235">
        <f t="shared" si="26"/>
        <v>0</v>
      </c>
      <c r="AB522" s="229"/>
      <c r="AC522" s="236"/>
      <c r="AD522" s="237">
        <v>0</v>
      </c>
      <c r="AE522" s="238">
        <v>0</v>
      </c>
      <c r="AF522" s="220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</row>
    <row r="523" spans="1:183" s="5" customFormat="1" ht="60" customHeight="1" x14ac:dyDescent="0.25">
      <c r="A523" s="221">
        <f t="shared" si="28"/>
        <v>518</v>
      </c>
      <c r="B523" s="151"/>
      <c r="C523" s="222"/>
      <c r="D523" s="222"/>
      <c r="E523" s="223"/>
      <c r="F523" s="224"/>
      <c r="G523" s="223"/>
      <c r="H523" s="225"/>
      <c r="I523" s="226"/>
      <c r="J523" s="227"/>
      <c r="K523" s="226"/>
      <c r="L523" s="228"/>
      <c r="M523" s="229"/>
      <c r="N523" s="230"/>
      <c r="O523" s="230"/>
      <c r="P523" s="231">
        <f t="shared" si="27"/>
        <v>0</v>
      </c>
      <c r="Q523" s="232"/>
      <c r="R523" s="224"/>
      <c r="S523" s="233"/>
      <c r="T523" s="234"/>
      <c r="U523" s="230"/>
      <c r="V523" s="232"/>
      <c r="W523" s="234"/>
      <c r="X523" s="232"/>
      <c r="Y523" s="230"/>
      <c r="Z523" s="230"/>
      <c r="AA523" s="235">
        <f t="shared" si="26"/>
        <v>0</v>
      </c>
      <c r="AB523" s="229"/>
      <c r="AC523" s="236"/>
      <c r="AD523" s="237">
        <v>0</v>
      </c>
      <c r="AE523" s="238">
        <v>0</v>
      </c>
      <c r="AF523" s="220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</row>
    <row r="524" spans="1:183" s="5" customFormat="1" ht="60" customHeight="1" x14ac:dyDescent="0.25">
      <c r="A524" s="221">
        <f t="shared" si="28"/>
        <v>519</v>
      </c>
      <c r="B524" s="151"/>
      <c r="C524" s="222"/>
      <c r="D524" s="222"/>
      <c r="E524" s="223"/>
      <c r="F524" s="224"/>
      <c r="G524" s="223"/>
      <c r="H524" s="225"/>
      <c r="I524" s="226"/>
      <c r="J524" s="227"/>
      <c r="K524" s="226"/>
      <c r="L524" s="228"/>
      <c r="M524" s="229"/>
      <c r="N524" s="230"/>
      <c r="O524" s="230"/>
      <c r="P524" s="231">
        <f t="shared" si="27"/>
        <v>0</v>
      </c>
      <c r="Q524" s="232"/>
      <c r="R524" s="224"/>
      <c r="S524" s="233"/>
      <c r="T524" s="234"/>
      <c r="U524" s="230"/>
      <c r="V524" s="232"/>
      <c r="W524" s="234"/>
      <c r="X524" s="232"/>
      <c r="Y524" s="230"/>
      <c r="Z524" s="230"/>
      <c r="AA524" s="235">
        <f t="shared" si="26"/>
        <v>0</v>
      </c>
      <c r="AB524" s="229"/>
      <c r="AC524" s="236"/>
      <c r="AD524" s="237">
        <v>0</v>
      </c>
      <c r="AE524" s="238">
        <v>0</v>
      </c>
      <c r="AF524" s="220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</row>
    <row r="525" spans="1:183" s="5" customFormat="1" ht="60" customHeight="1" x14ac:dyDescent="0.25">
      <c r="A525" s="221">
        <f t="shared" si="28"/>
        <v>520</v>
      </c>
      <c r="B525" s="151"/>
      <c r="C525" s="222"/>
      <c r="D525" s="222"/>
      <c r="E525" s="223"/>
      <c r="F525" s="224"/>
      <c r="G525" s="223"/>
      <c r="H525" s="225"/>
      <c r="I525" s="226"/>
      <c r="J525" s="227"/>
      <c r="K525" s="226"/>
      <c r="L525" s="228"/>
      <c r="M525" s="229"/>
      <c r="N525" s="230"/>
      <c r="O525" s="230"/>
      <c r="P525" s="231">
        <f t="shared" si="27"/>
        <v>0</v>
      </c>
      <c r="Q525" s="232"/>
      <c r="R525" s="224"/>
      <c r="S525" s="233"/>
      <c r="T525" s="234"/>
      <c r="U525" s="230"/>
      <c r="V525" s="232"/>
      <c r="W525" s="234"/>
      <c r="X525" s="232"/>
      <c r="Y525" s="230"/>
      <c r="Z525" s="230"/>
      <c r="AA525" s="235">
        <f t="shared" si="26"/>
        <v>0</v>
      </c>
      <c r="AB525" s="229"/>
      <c r="AC525" s="236"/>
      <c r="AD525" s="237">
        <v>0</v>
      </c>
      <c r="AE525" s="238">
        <v>0</v>
      </c>
      <c r="AF525" s="220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</row>
    <row r="526" spans="1:183" s="5" customFormat="1" ht="60" customHeight="1" x14ac:dyDescent="0.25">
      <c r="A526" s="221">
        <f t="shared" si="28"/>
        <v>521</v>
      </c>
      <c r="B526" s="151"/>
      <c r="C526" s="222"/>
      <c r="D526" s="222"/>
      <c r="E526" s="223"/>
      <c r="F526" s="224"/>
      <c r="G526" s="223"/>
      <c r="H526" s="225"/>
      <c r="I526" s="226"/>
      <c r="J526" s="227"/>
      <c r="K526" s="226"/>
      <c r="L526" s="228"/>
      <c r="M526" s="229"/>
      <c r="N526" s="230"/>
      <c r="O526" s="230"/>
      <c r="P526" s="231">
        <f t="shared" si="27"/>
        <v>0</v>
      </c>
      <c r="Q526" s="232"/>
      <c r="R526" s="224"/>
      <c r="S526" s="233"/>
      <c r="T526" s="234"/>
      <c r="U526" s="230"/>
      <c r="V526" s="232"/>
      <c r="W526" s="234"/>
      <c r="X526" s="232"/>
      <c r="Y526" s="230"/>
      <c r="Z526" s="230"/>
      <c r="AA526" s="235">
        <f t="shared" si="26"/>
        <v>0</v>
      </c>
      <c r="AB526" s="229"/>
      <c r="AC526" s="236"/>
      <c r="AD526" s="237">
        <v>0</v>
      </c>
      <c r="AE526" s="238">
        <v>0</v>
      </c>
      <c r="AF526" s="220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</row>
    <row r="527" spans="1:183" s="5" customFormat="1" ht="60" customHeight="1" x14ac:dyDescent="0.25">
      <c r="A527" s="221">
        <f t="shared" si="28"/>
        <v>522</v>
      </c>
      <c r="B527" s="151"/>
      <c r="C527" s="222"/>
      <c r="D527" s="222"/>
      <c r="E527" s="223"/>
      <c r="F527" s="224"/>
      <c r="G527" s="223"/>
      <c r="H527" s="225"/>
      <c r="I527" s="226"/>
      <c r="J527" s="227"/>
      <c r="K527" s="226"/>
      <c r="L527" s="228"/>
      <c r="M527" s="229"/>
      <c r="N527" s="230"/>
      <c r="O527" s="230"/>
      <c r="P527" s="231">
        <f t="shared" si="27"/>
        <v>0</v>
      </c>
      <c r="Q527" s="232"/>
      <c r="R527" s="224"/>
      <c r="S527" s="233"/>
      <c r="T527" s="234"/>
      <c r="U527" s="230"/>
      <c r="V527" s="232"/>
      <c r="W527" s="234"/>
      <c r="X527" s="232"/>
      <c r="Y527" s="230"/>
      <c r="Z527" s="230"/>
      <c r="AA527" s="235">
        <f t="shared" si="26"/>
        <v>0</v>
      </c>
      <c r="AB527" s="229"/>
      <c r="AC527" s="236"/>
      <c r="AD527" s="237">
        <v>0</v>
      </c>
      <c r="AE527" s="238">
        <v>0</v>
      </c>
      <c r="AF527" s="220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</row>
    <row r="528" spans="1:183" s="5" customFormat="1" ht="60" customHeight="1" x14ac:dyDescent="0.25">
      <c r="A528" s="221">
        <f t="shared" si="28"/>
        <v>523</v>
      </c>
      <c r="B528" s="151"/>
      <c r="C528" s="222"/>
      <c r="D528" s="222"/>
      <c r="E528" s="223"/>
      <c r="F528" s="224"/>
      <c r="G528" s="223"/>
      <c r="H528" s="225"/>
      <c r="I528" s="226"/>
      <c r="J528" s="227"/>
      <c r="K528" s="226"/>
      <c r="L528" s="228"/>
      <c r="M528" s="229"/>
      <c r="N528" s="230"/>
      <c r="O528" s="230"/>
      <c r="P528" s="231">
        <f t="shared" si="27"/>
        <v>0</v>
      </c>
      <c r="Q528" s="232"/>
      <c r="R528" s="224"/>
      <c r="S528" s="233"/>
      <c r="T528" s="234"/>
      <c r="U528" s="230"/>
      <c r="V528" s="232"/>
      <c r="W528" s="234"/>
      <c r="X528" s="232"/>
      <c r="Y528" s="230"/>
      <c r="Z528" s="230"/>
      <c r="AA528" s="235">
        <f t="shared" si="26"/>
        <v>0</v>
      </c>
      <c r="AB528" s="229"/>
      <c r="AC528" s="236"/>
      <c r="AD528" s="237">
        <v>0</v>
      </c>
      <c r="AE528" s="238">
        <v>0</v>
      </c>
      <c r="AF528" s="220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</row>
    <row r="529" spans="1:183" s="5" customFormat="1" ht="60" customHeight="1" x14ac:dyDescent="0.25">
      <c r="A529" s="221">
        <f t="shared" si="28"/>
        <v>524</v>
      </c>
      <c r="B529" s="151"/>
      <c r="C529" s="222"/>
      <c r="D529" s="222"/>
      <c r="E529" s="223"/>
      <c r="F529" s="224"/>
      <c r="G529" s="223"/>
      <c r="H529" s="225"/>
      <c r="I529" s="226"/>
      <c r="J529" s="227"/>
      <c r="K529" s="226"/>
      <c r="L529" s="228"/>
      <c r="M529" s="229"/>
      <c r="N529" s="230"/>
      <c r="O529" s="230"/>
      <c r="P529" s="231">
        <f t="shared" si="27"/>
        <v>0</v>
      </c>
      <c r="Q529" s="232"/>
      <c r="R529" s="224"/>
      <c r="S529" s="233"/>
      <c r="T529" s="234"/>
      <c r="U529" s="230"/>
      <c r="V529" s="232"/>
      <c r="W529" s="234"/>
      <c r="X529" s="232"/>
      <c r="Y529" s="230"/>
      <c r="Z529" s="230"/>
      <c r="AA529" s="235">
        <f t="shared" si="26"/>
        <v>0</v>
      </c>
      <c r="AB529" s="229"/>
      <c r="AC529" s="236"/>
      <c r="AD529" s="237">
        <v>0</v>
      </c>
      <c r="AE529" s="238">
        <v>0</v>
      </c>
      <c r="AF529" s="220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</row>
    <row r="530" spans="1:183" s="5" customFormat="1" ht="60" customHeight="1" x14ac:dyDescent="0.25">
      <c r="A530" s="221">
        <f t="shared" si="28"/>
        <v>525</v>
      </c>
      <c r="B530" s="151"/>
      <c r="C530" s="222"/>
      <c r="D530" s="222"/>
      <c r="E530" s="223"/>
      <c r="F530" s="224"/>
      <c r="G530" s="223"/>
      <c r="H530" s="225"/>
      <c r="I530" s="226"/>
      <c r="J530" s="227"/>
      <c r="K530" s="226"/>
      <c r="L530" s="228"/>
      <c r="M530" s="229"/>
      <c r="N530" s="230"/>
      <c r="O530" s="230"/>
      <c r="P530" s="231">
        <f t="shared" si="27"/>
        <v>0</v>
      </c>
      <c r="Q530" s="232"/>
      <c r="R530" s="224"/>
      <c r="S530" s="233"/>
      <c r="T530" s="234"/>
      <c r="U530" s="230"/>
      <c r="V530" s="232"/>
      <c r="W530" s="234"/>
      <c r="X530" s="232"/>
      <c r="Y530" s="230"/>
      <c r="Z530" s="230"/>
      <c r="AA530" s="235">
        <f t="shared" si="26"/>
        <v>0</v>
      </c>
      <c r="AB530" s="229"/>
      <c r="AC530" s="236"/>
      <c r="AD530" s="237">
        <v>0</v>
      </c>
      <c r="AE530" s="238">
        <v>0</v>
      </c>
      <c r="AF530" s="220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</row>
    <row r="531" spans="1:183" s="5" customFormat="1" ht="60" customHeight="1" x14ac:dyDescent="0.25">
      <c r="A531" s="221">
        <f t="shared" si="28"/>
        <v>526</v>
      </c>
      <c r="B531" s="151"/>
      <c r="C531" s="222"/>
      <c r="D531" s="222"/>
      <c r="E531" s="223"/>
      <c r="F531" s="224"/>
      <c r="G531" s="223"/>
      <c r="H531" s="225"/>
      <c r="I531" s="226"/>
      <c r="J531" s="227"/>
      <c r="K531" s="226"/>
      <c r="L531" s="228"/>
      <c r="M531" s="229"/>
      <c r="N531" s="230"/>
      <c r="O531" s="230"/>
      <c r="P531" s="231">
        <f t="shared" si="27"/>
        <v>0</v>
      </c>
      <c r="Q531" s="232"/>
      <c r="R531" s="224"/>
      <c r="S531" s="233"/>
      <c r="T531" s="234"/>
      <c r="U531" s="230"/>
      <c r="V531" s="232"/>
      <c r="W531" s="234"/>
      <c r="X531" s="232"/>
      <c r="Y531" s="230"/>
      <c r="Z531" s="230"/>
      <c r="AA531" s="235">
        <f t="shared" si="26"/>
        <v>0</v>
      </c>
      <c r="AB531" s="229"/>
      <c r="AC531" s="236"/>
      <c r="AD531" s="237">
        <v>0</v>
      </c>
      <c r="AE531" s="238">
        <v>0</v>
      </c>
      <c r="AF531" s="220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</row>
    <row r="532" spans="1:183" s="5" customFormat="1" ht="60" customHeight="1" x14ac:dyDescent="0.25">
      <c r="A532" s="221">
        <f t="shared" si="28"/>
        <v>527</v>
      </c>
      <c r="B532" s="151"/>
      <c r="C532" s="222"/>
      <c r="D532" s="222"/>
      <c r="E532" s="223"/>
      <c r="F532" s="224"/>
      <c r="G532" s="223"/>
      <c r="H532" s="225"/>
      <c r="I532" s="226"/>
      <c r="J532" s="227"/>
      <c r="K532" s="226"/>
      <c r="L532" s="228"/>
      <c r="M532" s="229"/>
      <c r="N532" s="230"/>
      <c r="O532" s="230"/>
      <c r="P532" s="231">
        <f t="shared" si="27"/>
        <v>0</v>
      </c>
      <c r="Q532" s="232"/>
      <c r="R532" s="224"/>
      <c r="S532" s="233"/>
      <c r="T532" s="234"/>
      <c r="U532" s="230"/>
      <c r="V532" s="232"/>
      <c r="W532" s="234"/>
      <c r="X532" s="232"/>
      <c r="Y532" s="230"/>
      <c r="Z532" s="230"/>
      <c r="AA532" s="235">
        <f t="shared" si="26"/>
        <v>0</v>
      </c>
      <c r="AB532" s="229"/>
      <c r="AC532" s="236"/>
      <c r="AD532" s="237">
        <v>0</v>
      </c>
      <c r="AE532" s="238">
        <v>0</v>
      </c>
      <c r="AF532" s="220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</row>
    <row r="533" spans="1:183" s="5" customFormat="1" ht="60" customHeight="1" x14ac:dyDescent="0.25">
      <c r="A533" s="221">
        <f t="shared" si="28"/>
        <v>528</v>
      </c>
      <c r="B533" s="151"/>
      <c r="C533" s="222"/>
      <c r="D533" s="222"/>
      <c r="E533" s="223"/>
      <c r="F533" s="224"/>
      <c r="G533" s="223"/>
      <c r="H533" s="225"/>
      <c r="I533" s="226"/>
      <c r="J533" s="227"/>
      <c r="K533" s="226"/>
      <c r="L533" s="228"/>
      <c r="M533" s="229"/>
      <c r="N533" s="230"/>
      <c r="O533" s="230"/>
      <c r="P533" s="231">
        <f t="shared" si="27"/>
        <v>0</v>
      </c>
      <c r="Q533" s="232"/>
      <c r="R533" s="224"/>
      <c r="S533" s="233"/>
      <c r="T533" s="234"/>
      <c r="U533" s="230"/>
      <c r="V533" s="232"/>
      <c r="W533" s="234"/>
      <c r="X533" s="232"/>
      <c r="Y533" s="230"/>
      <c r="Z533" s="230"/>
      <c r="AA533" s="235">
        <f t="shared" si="26"/>
        <v>0</v>
      </c>
      <c r="AB533" s="229"/>
      <c r="AC533" s="236"/>
      <c r="AD533" s="237">
        <v>0</v>
      </c>
      <c r="AE533" s="238">
        <v>0</v>
      </c>
      <c r="AF533" s="220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</row>
    <row r="534" spans="1:183" s="5" customFormat="1" ht="60" customHeight="1" x14ac:dyDescent="0.25">
      <c r="A534" s="221">
        <f t="shared" si="28"/>
        <v>529</v>
      </c>
      <c r="B534" s="151"/>
      <c r="C534" s="222"/>
      <c r="D534" s="222"/>
      <c r="E534" s="223"/>
      <c r="F534" s="224"/>
      <c r="G534" s="223"/>
      <c r="H534" s="225"/>
      <c r="I534" s="226"/>
      <c r="J534" s="227"/>
      <c r="K534" s="226"/>
      <c r="L534" s="228"/>
      <c r="M534" s="229"/>
      <c r="N534" s="230"/>
      <c r="O534" s="230"/>
      <c r="P534" s="231">
        <f t="shared" si="27"/>
        <v>0</v>
      </c>
      <c r="Q534" s="232"/>
      <c r="R534" s="224"/>
      <c r="S534" s="233"/>
      <c r="T534" s="234"/>
      <c r="U534" s="230"/>
      <c r="V534" s="232"/>
      <c r="W534" s="234"/>
      <c r="X534" s="232"/>
      <c r="Y534" s="230"/>
      <c r="Z534" s="230"/>
      <c r="AA534" s="235">
        <f t="shared" si="26"/>
        <v>0</v>
      </c>
      <c r="AB534" s="229"/>
      <c r="AC534" s="236"/>
      <c r="AD534" s="237">
        <v>0</v>
      </c>
      <c r="AE534" s="238">
        <v>0</v>
      </c>
      <c r="AF534" s="220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</row>
    <row r="535" spans="1:183" s="5" customFormat="1" ht="60" customHeight="1" x14ac:dyDescent="0.25">
      <c r="A535" s="221">
        <f t="shared" si="28"/>
        <v>530</v>
      </c>
      <c r="B535" s="151"/>
      <c r="C535" s="222"/>
      <c r="D535" s="222"/>
      <c r="E535" s="223"/>
      <c r="F535" s="224"/>
      <c r="G535" s="223"/>
      <c r="H535" s="225"/>
      <c r="I535" s="226"/>
      <c r="J535" s="227"/>
      <c r="K535" s="226"/>
      <c r="L535" s="228"/>
      <c r="M535" s="229"/>
      <c r="N535" s="230"/>
      <c r="O535" s="230"/>
      <c r="P535" s="231">
        <f t="shared" si="27"/>
        <v>0</v>
      </c>
      <c r="Q535" s="232"/>
      <c r="R535" s="224"/>
      <c r="S535" s="233"/>
      <c r="T535" s="234"/>
      <c r="U535" s="230"/>
      <c r="V535" s="232"/>
      <c r="W535" s="234"/>
      <c r="X535" s="232"/>
      <c r="Y535" s="230"/>
      <c r="Z535" s="230"/>
      <c r="AA535" s="235">
        <f t="shared" si="26"/>
        <v>0</v>
      </c>
      <c r="AB535" s="229"/>
      <c r="AC535" s="236"/>
      <c r="AD535" s="237">
        <v>0</v>
      </c>
      <c r="AE535" s="238">
        <v>0</v>
      </c>
      <c r="AF535" s="220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</row>
    <row r="536" spans="1:183" s="5" customFormat="1" ht="60" customHeight="1" x14ac:dyDescent="0.25">
      <c r="A536" s="221">
        <f t="shared" si="28"/>
        <v>531</v>
      </c>
      <c r="B536" s="151"/>
      <c r="C536" s="222"/>
      <c r="D536" s="222"/>
      <c r="E536" s="223"/>
      <c r="F536" s="224"/>
      <c r="G536" s="223"/>
      <c r="H536" s="225"/>
      <c r="I536" s="226"/>
      <c r="J536" s="227"/>
      <c r="K536" s="226"/>
      <c r="L536" s="228"/>
      <c r="M536" s="229"/>
      <c r="N536" s="230"/>
      <c r="O536" s="230"/>
      <c r="P536" s="231">
        <f t="shared" si="27"/>
        <v>0</v>
      </c>
      <c r="Q536" s="232"/>
      <c r="R536" s="224"/>
      <c r="S536" s="233"/>
      <c r="T536" s="234"/>
      <c r="U536" s="230"/>
      <c r="V536" s="232"/>
      <c r="W536" s="234"/>
      <c r="X536" s="232"/>
      <c r="Y536" s="230"/>
      <c r="Z536" s="230"/>
      <c r="AA536" s="235">
        <f t="shared" si="26"/>
        <v>0</v>
      </c>
      <c r="AB536" s="229"/>
      <c r="AC536" s="236"/>
      <c r="AD536" s="237">
        <v>0</v>
      </c>
      <c r="AE536" s="238">
        <v>0</v>
      </c>
      <c r="AF536" s="220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</row>
    <row r="537" spans="1:183" s="5" customFormat="1" ht="60" customHeight="1" x14ac:dyDescent="0.25">
      <c r="A537" s="221">
        <f t="shared" si="28"/>
        <v>532</v>
      </c>
      <c r="B537" s="151"/>
      <c r="C537" s="222"/>
      <c r="D537" s="222"/>
      <c r="E537" s="223"/>
      <c r="F537" s="224"/>
      <c r="G537" s="223"/>
      <c r="H537" s="225"/>
      <c r="I537" s="226"/>
      <c r="J537" s="227"/>
      <c r="K537" s="226"/>
      <c r="L537" s="228"/>
      <c r="M537" s="229"/>
      <c r="N537" s="230"/>
      <c r="O537" s="230"/>
      <c r="P537" s="231">
        <f t="shared" si="27"/>
        <v>0</v>
      </c>
      <c r="Q537" s="232"/>
      <c r="R537" s="224"/>
      <c r="S537" s="233"/>
      <c r="T537" s="234"/>
      <c r="U537" s="230"/>
      <c r="V537" s="232"/>
      <c r="W537" s="234"/>
      <c r="X537" s="232"/>
      <c r="Y537" s="230"/>
      <c r="Z537" s="230"/>
      <c r="AA537" s="235">
        <f t="shared" si="26"/>
        <v>0</v>
      </c>
      <c r="AB537" s="229"/>
      <c r="AC537" s="236"/>
      <c r="AD537" s="237">
        <v>0</v>
      </c>
      <c r="AE537" s="238">
        <v>0</v>
      </c>
      <c r="AF537" s="220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</row>
    <row r="538" spans="1:183" s="5" customFormat="1" ht="60" customHeight="1" x14ac:dyDescent="0.25">
      <c r="A538" s="221">
        <f t="shared" si="28"/>
        <v>533</v>
      </c>
      <c r="B538" s="151"/>
      <c r="C538" s="222"/>
      <c r="D538" s="222"/>
      <c r="E538" s="223"/>
      <c r="F538" s="224"/>
      <c r="G538" s="223"/>
      <c r="H538" s="225"/>
      <c r="I538" s="226"/>
      <c r="J538" s="227"/>
      <c r="K538" s="226"/>
      <c r="L538" s="228"/>
      <c r="M538" s="229"/>
      <c r="N538" s="230"/>
      <c r="O538" s="230"/>
      <c r="P538" s="231">
        <f t="shared" si="27"/>
        <v>0</v>
      </c>
      <c r="Q538" s="232"/>
      <c r="R538" s="224"/>
      <c r="S538" s="233"/>
      <c r="T538" s="234"/>
      <c r="U538" s="230"/>
      <c r="V538" s="232"/>
      <c r="W538" s="234"/>
      <c r="X538" s="232"/>
      <c r="Y538" s="230"/>
      <c r="Z538" s="230"/>
      <c r="AA538" s="235">
        <f t="shared" si="26"/>
        <v>0</v>
      </c>
      <c r="AB538" s="229"/>
      <c r="AC538" s="236"/>
      <c r="AD538" s="237">
        <v>0</v>
      </c>
      <c r="AE538" s="238">
        <v>0</v>
      </c>
      <c r="AF538" s="220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</row>
    <row r="539" spans="1:183" s="5" customFormat="1" ht="60" customHeight="1" x14ac:dyDescent="0.25">
      <c r="A539" s="221">
        <f t="shared" si="28"/>
        <v>534</v>
      </c>
      <c r="B539" s="151"/>
      <c r="C539" s="222"/>
      <c r="D539" s="222"/>
      <c r="E539" s="223"/>
      <c r="F539" s="224"/>
      <c r="G539" s="223"/>
      <c r="H539" s="225"/>
      <c r="I539" s="226"/>
      <c r="J539" s="227"/>
      <c r="K539" s="226"/>
      <c r="L539" s="228"/>
      <c r="M539" s="229"/>
      <c r="N539" s="230"/>
      <c r="O539" s="230"/>
      <c r="P539" s="231">
        <f t="shared" si="27"/>
        <v>0</v>
      </c>
      <c r="Q539" s="232"/>
      <c r="R539" s="224"/>
      <c r="S539" s="233"/>
      <c r="T539" s="234"/>
      <c r="U539" s="230"/>
      <c r="V539" s="232"/>
      <c r="W539" s="234"/>
      <c r="X539" s="232"/>
      <c r="Y539" s="230"/>
      <c r="Z539" s="230"/>
      <c r="AA539" s="235">
        <f t="shared" si="26"/>
        <v>0</v>
      </c>
      <c r="AB539" s="229"/>
      <c r="AC539" s="236"/>
      <c r="AD539" s="237">
        <v>0</v>
      </c>
      <c r="AE539" s="238">
        <v>0</v>
      </c>
      <c r="AF539" s="220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</row>
    <row r="540" spans="1:183" s="5" customFormat="1" ht="60" customHeight="1" x14ac:dyDescent="0.25">
      <c r="A540" s="221">
        <f t="shared" si="28"/>
        <v>535</v>
      </c>
      <c r="B540" s="151"/>
      <c r="C540" s="222"/>
      <c r="D540" s="222"/>
      <c r="E540" s="223"/>
      <c r="F540" s="224"/>
      <c r="G540" s="223"/>
      <c r="H540" s="225"/>
      <c r="I540" s="226"/>
      <c r="J540" s="227"/>
      <c r="K540" s="226"/>
      <c r="L540" s="228"/>
      <c r="M540" s="229"/>
      <c r="N540" s="230"/>
      <c r="O540" s="230"/>
      <c r="P540" s="231">
        <f t="shared" si="27"/>
        <v>0</v>
      </c>
      <c r="Q540" s="232"/>
      <c r="R540" s="224"/>
      <c r="S540" s="233"/>
      <c r="T540" s="234"/>
      <c r="U540" s="230"/>
      <c r="V540" s="232"/>
      <c r="W540" s="234"/>
      <c r="X540" s="232"/>
      <c r="Y540" s="230"/>
      <c r="Z540" s="230"/>
      <c r="AA540" s="235">
        <f t="shared" si="26"/>
        <v>0</v>
      </c>
      <c r="AB540" s="229"/>
      <c r="AC540" s="236"/>
      <c r="AD540" s="237">
        <v>0</v>
      </c>
      <c r="AE540" s="238">
        <v>0</v>
      </c>
      <c r="AF540" s="220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</row>
    <row r="541" spans="1:183" s="5" customFormat="1" ht="60" customHeight="1" x14ac:dyDescent="0.25">
      <c r="A541" s="221">
        <f t="shared" si="28"/>
        <v>536</v>
      </c>
      <c r="B541" s="151"/>
      <c r="C541" s="222"/>
      <c r="D541" s="222"/>
      <c r="E541" s="223"/>
      <c r="F541" s="224"/>
      <c r="G541" s="223"/>
      <c r="H541" s="225"/>
      <c r="I541" s="226"/>
      <c r="J541" s="227"/>
      <c r="K541" s="226"/>
      <c r="L541" s="228"/>
      <c r="M541" s="229"/>
      <c r="N541" s="230"/>
      <c r="O541" s="230"/>
      <c r="P541" s="231">
        <f t="shared" si="27"/>
        <v>0</v>
      </c>
      <c r="Q541" s="232"/>
      <c r="R541" s="224"/>
      <c r="S541" s="233"/>
      <c r="T541" s="234"/>
      <c r="U541" s="230"/>
      <c r="V541" s="232"/>
      <c r="W541" s="234"/>
      <c r="X541" s="232"/>
      <c r="Y541" s="230"/>
      <c r="Z541" s="230"/>
      <c r="AA541" s="235">
        <f t="shared" si="26"/>
        <v>0</v>
      </c>
      <c r="AB541" s="229"/>
      <c r="AC541" s="236"/>
      <c r="AD541" s="237">
        <v>0</v>
      </c>
      <c r="AE541" s="238">
        <v>0</v>
      </c>
      <c r="AF541" s="220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</row>
    <row r="542" spans="1:183" s="5" customFormat="1" ht="60" customHeight="1" x14ac:dyDescent="0.25">
      <c r="A542" s="221">
        <f t="shared" si="28"/>
        <v>537</v>
      </c>
      <c r="B542" s="151"/>
      <c r="C542" s="222"/>
      <c r="D542" s="222"/>
      <c r="E542" s="223"/>
      <c r="F542" s="224"/>
      <c r="G542" s="223"/>
      <c r="H542" s="225"/>
      <c r="I542" s="226"/>
      <c r="J542" s="227"/>
      <c r="K542" s="226"/>
      <c r="L542" s="228"/>
      <c r="M542" s="229"/>
      <c r="N542" s="230"/>
      <c r="O542" s="230"/>
      <c r="P542" s="231">
        <f t="shared" si="27"/>
        <v>0</v>
      </c>
      <c r="Q542" s="232"/>
      <c r="R542" s="224"/>
      <c r="S542" s="233"/>
      <c r="T542" s="234"/>
      <c r="U542" s="230"/>
      <c r="V542" s="232"/>
      <c r="W542" s="234"/>
      <c r="X542" s="232"/>
      <c r="Y542" s="230"/>
      <c r="Z542" s="230"/>
      <c r="AA542" s="235">
        <f t="shared" si="26"/>
        <v>0</v>
      </c>
      <c r="AB542" s="229"/>
      <c r="AC542" s="236"/>
      <c r="AD542" s="237">
        <v>0</v>
      </c>
      <c r="AE542" s="238">
        <v>0</v>
      </c>
      <c r="AF542" s="220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</row>
    <row r="543" spans="1:183" s="5" customFormat="1" ht="60" customHeight="1" x14ac:dyDescent="0.25">
      <c r="A543" s="221">
        <f t="shared" si="28"/>
        <v>538</v>
      </c>
      <c r="B543" s="151"/>
      <c r="C543" s="222"/>
      <c r="D543" s="222"/>
      <c r="E543" s="223"/>
      <c r="F543" s="224"/>
      <c r="G543" s="223"/>
      <c r="H543" s="225"/>
      <c r="I543" s="226"/>
      <c r="J543" s="227"/>
      <c r="K543" s="226"/>
      <c r="L543" s="228"/>
      <c r="M543" s="229"/>
      <c r="N543" s="230"/>
      <c r="O543" s="230"/>
      <c r="P543" s="231">
        <f t="shared" si="27"/>
        <v>0</v>
      </c>
      <c r="Q543" s="232"/>
      <c r="R543" s="224"/>
      <c r="S543" s="233"/>
      <c r="T543" s="234"/>
      <c r="U543" s="230"/>
      <c r="V543" s="232"/>
      <c r="W543" s="234"/>
      <c r="X543" s="232"/>
      <c r="Y543" s="230"/>
      <c r="Z543" s="230"/>
      <c r="AA543" s="235">
        <f t="shared" si="26"/>
        <v>0</v>
      </c>
      <c r="AB543" s="229"/>
      <c r="AC543" s="236"/>
      <c r="AD543" s="237">
        <v>0</v>
      </c>
      <c r="AE543" s="238">
        <v>0</v>
      </c>
      <c r="AF543" s="220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</row>
    <row r="544" spans="1:183" s="5" customFormat="1" ht="60" customHeight="1" x14ac:dyDescent="0.25">
      <c r="A544" s="221">
        <f t="shared" si="28"/>
        <v>539</v>
      </c>
      <c r="B544" s="151"/>
      <c r="C544" s="222"/>
      <c r="D544" s="222"/>
      <c r="E544" s="223"/>
      <c r="F544" s="224"/>
      <c r="G544" s="223"/>
      <c r="H544" s="225"/>
      <c r="I544" s="226"/>
      <c r="J544" s="227"/>
      <c r="K544" s="226"/>
      <c r="L544" s="228"/>
      <c r="M544" s="229"/>
      <c r="N544" s="230"/>
      <c r="O544" s="230"/>
      <c r="P544" s="231">
        <f t="shared" si="27"/>
        <v>0</v>
      </c>
      <c r="Q544" s="232"/>
      <c r="R544" s="224"/>
      <c r="S544" s="233"/>
      <c r="T544" s="234"/>
      <c r="U544" s="230"/>
      <c r="V544" s="232"/>
      <c r="W544" s="234"/>
      <c r="X544" s="232"/>
      <c r="Y544" s="230"/>
      <c r="Z544" s="230"/>
      <c r="AA544" s="235">
        <f t="shared" si="26"/>
        <v>0</v>
      </c>
      <c r="AB544" s="229"/>
      <c r="AC544" s="236"/>
      <c r="AD544" s="237">
        <v>0</v>
      </c>
      <c r="AE544" s="238">
        <v>0</v>
      </c>
      <c r="AF544" s="220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</row>
    <row r="545" spans="1:183" s="5" customFormat="1" ht="60" customHeight="1" x14ac:dyDescent="0.25">
      <c r="A545" s="221">
        <f t="shared" si="28"/>
        <v>540</v>
      </c>
      <c r="B545" s="151"/>
      <c r="C545" s="222"/>
      <c r="D545" s="222"/>
      <c r="E545" s="223"/>
      <c r="F545" s="224"/>
      <c r="G545" s="223"/>
      <c r="H545" s="225"/>
      <c r="I545" s="226"/>
      <c r="J545" s="227"/>
      <c r="K545" s="226"/>
      <c r="L545" s="228"/>
      <c r="M545" s="229"/>
      <c r="N545" s="230"/>
      <c r="O545" s="230"/>
      <c r="P545" s="231">
        <f t="shared" si="27"/>
        <v>0</v>
      </c>
      <c r="Q545" s="232"/>
      <c r="R545" s="224"/>
      <c r="S545" s="233"/>
      <c r="T545" s="234"/>
      <c r="U545" s="230"/>
      <c r="V545" s="232"/>
      <c r="W545" s="234"/>
      <c r="X545" s="232"/>
      <c r="Y545" s="230"/>
      <c r="Z545" s="230"/>
      <c r="AA545" s="235">
        <f t="shared" si="26"/>
        <v>0</v>
      </c>
      <c r="AB545" s="229"/>
      <c r="AC545" s="236"/>
      <c r="AD545" s="237">
        <v>0</v>
      </c>
      <c r="AE545" s="238">
        <v>0</v>
      </c>
      <c r="AF545" s="220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</row>
    <row r="546" spans="1:183" s="5" customFormat="1" ht="60" customHeight="1" x14ac:dyDescent="0.25">
      <c r="A546" s="221">
        <f t="shared" si="28"/>
        <v>541</v>
      </c>
      <c r="B546" s="151"/>
      <c r="C546" s="222"/>
      <c r="D546" s="222"/>
      <c r="E546" s="223"/>
      <c r="F546" s="224"/>
      <c r="G546" s="223"/>
      <c r="H546" s="225"/>
      <c r="I546" s="226"/>
      <c r="J546" s="227"/>
      <c r="K546" s="226"/>
      <c r="L546" s="228"/>
      <c r="M546" s="229"/>
      <c r="N546" s="230"/>
      <c r="O546" s="230"/>
      <c r="P546" s="231">
        <f t="shared" si="27"/>
        <v>0</v>
      </c>
      <c r="Q546" s="232"/>
      <c r="R546" s="224"/>
      <c r="S546" s="233"/>
      <c r="T546" s="234"/>
      <c r="U546" s="230"/>
      <c r="V546" s="232"/>
      <c r="W546" s="234"/>
      <c r="X546" s="232"/>
      <c r="Y546" s="230"/>
      <c r="Z546" s="230"/>
      <c r="AA546" s="235">
        <f t="shared" si="26"/>
        <v>0</v>
      </c>
      <c r="AB546" s="229"/>
      <c r="AC546" s="236"/>
      <c r="AD546" s="237">
        <v>0</v>
      </c>
      <c r="AE546" s="238">
        <v>0</v>
      </c>
      <c r="AF546" s="220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</row>
    <row r="547" spans="1:183" s="5" customFormat="1" ht="60" customHeight="1" x14ac:dyDescent="0.25">
      <c r="A547" s="221">
        <f t="shared" si="28"/>
        <v>542</v>
      </c>
      <c r="B547" s="151"/>
      <c r="C547" s="222"/>
      <c r="D547" s="222"/>
      <c r="E547" s="223"/>
      <c r="F547" s="224"/>
      <c r="G547" s="223"/>
      <c r="H547" s="225"/>
      <c r="I547" s="226"/>
      <c r="J547" s="227"/>
      <c r="K547" s="226"/>
      <c r="L547" s="228"/>
      <c r="M547" s="229"/>
      <c r="N547" s="230"/>
      <c r="O547" s="230"/>
      <c r="P547" s="231">
        <f t="shared" si="27"/>
        <v>0</v>
      </c>
      <c r="Q547" s="232"/>
      <c r="R547" s="224"/>
      <c r="S547" s="233"/>
      <c r="T547" s="234"/>
      <c r="U547" s="230"/>
      <c r="V547" s="232"/>
      <c r="W547" s="234"/>
      <c r="X547" s="232"/>
      <c r="Y547" s="230"/>
      <c r="Z547" s="230"/>
      <c r="AA547" s="235">
        <f t="shared" si="26"/>
        <v>0</v>
      </c>
      <c r="AB547" s="229"/>
      <c r="AC547" s="236"/>
      <c r="AD547" s="237">
        <v>0</v>
      </c>
      <c r="AE547" s="238">
        <v>0</v>
      </c>
      <c r="AF547" s="220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</row>
    <row r="548" spans="1:183" s="5" customFormat="1" ht="60" customHeight="1" x14ac:dyDescent="0.25">
      <c r="A548" s="221">
        <f t="shared" si="28"/>
        <v>543</v>
      </c>
      <c r="B548" s="151"/>
      <c r="C548" s="222"/>
      <c r="D548" s="222"/>
      <c r="E548" s="223"/>
      <c r="F548" s="224"/>
      <c r="G548" s="223"/>
      <c r="H548" s="225"/>
      <c r="I548" s="226"/>
      <c r="J548" s="227"/>
      <c r="K548" s="226"/>
      <c r="L548" s="228"/>
      <c r="M548" s="229"/>
      <c r="N548" s="230"/>
      <c r="O548" s="230"/>
      <c r="P548" s="231">
        <f t="shared" si="27"/>
        <v>0</v>
      </c>
      <c r="Q548" s="232"/>
      <c r="R548" s="224"/>
      <c r="S548" s="233"/>
      <c r="T548" s="234"/>
      <c r="U548" s="230"/>
      <c r="V548" s="232"/>
      <c r="W548" s="234"/>
      <c r="X548" s="232"/>
      <c r="Y548" s="230"/>
      <c r="Z548" s="230"/>
      <c r="AA548" s="235">
        <f t="shared" si="26"/>
        <v>0</v>
      </c>
      <c r="AB548" s="229"/>
      <c r="AC548" s="236"/>
      <c r="AD548" s="237">
        <v>0</v>
      </c>
      <c r="AE548" s="238">
        <v>0</v>
      </c>
      <c r="AF548" s="220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</row>
    <row r="549" spans="1:183" s="5" customFormat="1" ht="60" customHeight="1" x14ac:dyDescent="0.25">
      <c r="A549" s="221">
        <f t="shared" si="28"/>
        <v>544</v>
      </c>
      <c r="B549" s="151"/>
      <c r="C549" s="222"/>
      <c r="D549" s="222"/>
      <c r="E549" s="223"/>
      <c r="F549" s="224"/>
      <c r="G549" s="223"/>
      <c r="H549" s="225"/>
      <c r="I549" s="226"/>
      <c r="J549" s="227"/>
      <c r="K549" s="226"/>
      <c r="L549" s="228"/>
      <c r="M549" s="229"/>
      <c r="N549" s="230"/>
      <c r="O549" s="230"/>
      <c r="P549" s="231">
        <f t="shared" si="27"/>
        <v>0</v>
      </c>
      <c r="Q549" s="232"/>
      <c r="R549" s="224"/>
      <c r="S549" s="233"/>
      <c r="T549" s="234"/>
      <c r="U549" s="230"/>
      <c r="V549" s="232"/>
      <c r="W549" s="234"/>
      <c r="X549" s="232"/>
      <c r="Y549" s="230"/>
      <c r="Z549" s="230"/>
      <c r="AA549" s="235">
        <f t="shared" si="26"/>
        <v>0</v>
      </c>
      <c r="AB549" s="229"/>
      <c r="AC549" s="236"/>
      <c r="AD549" s="237">
        <v>0</v>
      </c>
      <c r="AE549" s="238">
        <v>0</v>
      </c>
      <c r="AF549" s="220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</row>
    <row r="550" spans="1:183" s="5" customFormat="1" ht="60" customHeight="1" x14ac:dyDescent="0.25">
      <c r="A550" s="221">
        <f t="shared" si="28"/>
        <v>545</v>
      </c>
      <c r="B550" s="151"/>
      <c r="C550" s="222"/>
      <c r="D550" s="222"/>
      <c r="E550" s="223"/>
      <c r="F550" s="224"/>
      <c r="G550" s="223"/>
      <c r="H550" s="225"/>
      <c r="I550" s="226"/>
      <c r="J550" s="227"/>
      <c r="K550" s="226"/>
      <c r="L550" s="228"/>
      <c r="M550" s="229"/>
      <c r="N550" s="230"/>
      <c r="O550" s="230"/>
      <c r="P550" s="231">
        <f t="shared" si="27"/>
        <v>0</v>
      </c>
      <c r="Q550" s="232"/>
      <c r="R550" s="224"/>
      <c r="S550" s="233"/>
      <c r="T550" s="234"/>
      <c r="U550" s="230"/>
      <c r="V550" s="232"/>
      <c r="W550" s="234"/>
      <c r="X550" s="232"/>
      <c r="Y550" s="230"/>
      <c r="Z550" s="230"/>
      <c r="AA550" s="235">
        <f t="shared" si="26"/>
        <v>0</v>
      </c>
      <c r="AB550" s="229"/>
      <c r="AC550" s="236"/>
      <c r="AD550" s="237">
        <v>0</v>
      </c>
      <c r="AE550" s="238">
        <v>0</v>
      </c>
      <c r="AF550" s="220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</row>
    <row r="551" spans="1:183" s="5" customFormat="1" ht="60" customHeight="1" x14ac:dyDescent="0.25">
      <c r="A551" s="221">
        <f t="shared" si="28"/>
        <v>546</v>
      </c>
      <c r="B551" s="151"/>
      <c r="C551" s="222"/>
      <c r="D551" s="222"/>
      <c r="E551" s="223"/>
      <c r="F551" s="224"/>
      <c r="G551" s="223"/>
      <c r="H551" s="225"/>
      <c r="I551" s="226"/>
      <c r="J551" s="227"/>
      <c r="K551" s="226"/>
      <c r="L551" s="228"/>
      <c r="M551" s="229"/>
      <c r="N551" s="230"/>
      <c r="O551" s="230"/>
      <c r="P551" s="231">
        <f t="shared" si="27"/>
        <v>0</v>
      </c>
      <c r="Q551" s="232"/>
      <c r="R551" s="224"/>
      <c r="S551" s="233"/>
      <c r="T551" s="234"/>
      <c r="U551" s="230"/>
      <c r="V551" s="232"/>
      <c r="W551" s="234"/>
      <c r="X551" s="232"/>
      <c r="Y551" s="230"/>
      <c r="Z551" s="230"/>
      <c r="AA551" s="235">
        <f t="shared" si="26"/>
        <v>0</v>
      </c>
      <c r="AB551" s="229"/>
      <c r="AC551" s="236"/>
      <c r="AD551" s="237">
        <v>0</v>
      </c>
      <c r="AE551" s="238">
        <v>0</v>
      </c>
      <c r="AF551" s="220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</row>
    <row r="552" spans="1:183" s="5" customFormat="1" ht="60" customHeight="1" x14ac:dyDescent="0.25">
      <c r="A552" s="221">
        <f t="shared" si="28"/>
        <v>547</v>
      </c>
      <c r="B552" s="151"/>
      <c r="C552" s="222"/>
      <c r="D552" s="222"/>
      <c r="E552" s="223"/>
      <c r="F552" s="224"/>
      <c r="G552" s="223"/>
      <c r="H552" s="225"/>
      <c r="I552" s="226"/>
      <c r="J552" s="227"/>
      <c r="K552" s="226"/>
      <c r="L552" s="228"/>
      <c r="M552" s="229"/>
      <c r="N552" s="230"/>
      <c r="O552" s="230"/>
      <c r="P552" s="231">
        <f t="shared" si="27"/>
        <v>0</v>
      </c>
      <c r="Q552" s="232"/>
      <c r="R552" s="224"/>
      <c r="S552" s="233"/>
      <c r="T552" s="234"/>
      <c r="U552" s="230"/>
      <c r="V552" s="232"/>
      <c r="W552" s="234"/>
      <c r="X552" s="232"/>
      <c r="Y552" s="230"/>
      <c r="Z552" s="230"/>
      <c r="AA552" s="235">
        <f t="shared" si="26"/>
        <v>0</v>
      </c>
      <c r="AB552" s="229"/>
      <c r="AC552" s="236"/>
      <c r="AD552" s="237">
        <v>0</v>
      </c>
      <c r="AE552" s="238">
        <v>0</v>
      </c>
      <c r="AF552" s="220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</row>
    <row r="553" spans="1:183" s="5" customFormat="1" ht="60" customHeight="1" x14ac:dyDescent="0.25">
      <c r="A553" s="221">
        <f t="shared" si="28"/>
        <v>548</v>
      </c>
      <c r="B553" s="151"/>
      <c r="C553" s="222"/>
      <c r="D553" s="222"/>
      <c r="E553" s="223"/>
      <c r="F553" s="224"/>
      <c r="G553" s="223"/>
      <c r="H553" s="225"/>
      <c r="I553" s="226"/>
      <c r="J553" s="227"/>
      <c r="K553" s="226"/>
      <c r="L553" s="228"/>
      <c r="M553" s="229"/>
      <c r="N553" s="230"/>
      <c r="O553" s="230"/>
      <c r="P553" s="231">
        <f t="shared" si="27"/>
        <v>0</v>
      </c>
      <c r="Q553" s="232"/>
      <c r="R553" s="224"/>
      <c r="S553" s="233"/>
      <c r="T553" s="234"/>
      <c r="U553" s="230"/>
      <c r="V553" s="232"/>
      <c r="W553" s="234"/>
      <c r="X553" s="232"/>
      <c r="Y553" s="230"/>
      <c r="Z553" s="230"/>
      <c r="AA553" s="235">
        <f t="shared" si="26"/>
        <v>0</v>
      </c>
      <c r="AB553" s="229"/>
      <c r="AC553" s="236"/>
      <c r="AD553" s="237">
        <v>0</v>
      </c>
      <c r="AE553" s="238">
        <v>0</v>
      </c>
      <c r="AF553" s="220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</row>
    <row r="554" spans="1:183" s="5" customFormat="1" ht="60" customHeight="1" x14ac:dyDescent="0.25">
      <c r="A554" s="221">
        <f t="shared" si="28"/>
        <v>549</v>
      </c>
      <c r="B554" s="151"/>
      <c r="C554" s="222"/>
      <c r="D554" s="222"/>
      <c r="E554" s="223"/>
      <c r="F554" s="224"/>
      <c r="G554" s="223"/>
      <c r="H554" s="225"/>
      <c r="I554" s="226"/>
      <c r="J554" s="227"/>
      <c r="K554" s="226"/>
      <c r="L554" s="228"/>
      <c r="M554" s="229"/>
      <c r="N554" s="230"/>
      <c r="O554" s="230"/>
      <c r="P554" s="231">
        <f t="shared" si="27"/>
        <v>0</v>
      </c>
      <c r="Q554" s="232"/>
      <c r="R554" s="224"/>
      <c r="S554" s="233"/>
      <c r="T554" s="234"/>
      <c r="U554" s="230"/>
      <c r="V554" s="232"/>
      <c r="W554" s="234"/>
      <c r="X554" s="232"/>
      <c r="Y554" s="230"/>
      <c r="Z554" s="230"/>
      <c r="AA554" s="235">
        <f t="shared" si="26"/>
        <v>0</v>
      </c>
      <c r="AB554" s="229"/>
      <c r="AC554" s="236"/>
      <c r="AD554" s="237">
        <v>0</v>
      </c>
      <c r="AE554" s="238">
        <v>0</v>
      </c>
      <c r="AF554" s="220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</row>
    <row r="555" spans="1:183" s="5" customFormat="1" ht="60" customHeight="1" x14ac:dyDescent="0.25">
      <c r="A555" s="221">
        <f t="shared" si="28"/>
        <v>550</v>
      </c>
      <c r="B555" s="151"/>
      <c r="C555" s="222"/>
      <c r="D555" s="222"/>
      <c r="E555" s="223"/>
      <c r="F555" s="224"/>
      <c r="G555" s="223"/>
      <c r="H555" s="225"/>
      <c r="I555" s="226"/>
      <c r="J555" s="227"/>
      <c r="K555" s="226"/>
      <c r="L555" s="228"/>
      <c r="M555" s="229"/>
      <c r="N555" s="230"/>
      <c r="O555" s="230"/>
      <c r="P555" s="231">
        <f t="shared" si="27"/>
        <v>0</v>
      </c>
      <c r="Q555" s="232"/>
      <c r="R555" s="224"/>
      <c r="S555" s="233"/>
      <c r="T555" s="234"/>
      <c r="U555" s="230"/>
      <c r="V555" s="232"/>
      <c r="W555" s="234"/>
      <c r="X555" s="232"/>
      <c r="Y555" s="230"/>
      <c r="Z555" s="230"/>
      <c r="AA555" s="235">
        <f t="shared" si="26"/>
        <v>0</v>
      </c>
      <c r="AB555" s="229"/>
      <c r="AC555" s="236"/>
      <c r="AD555" s="237">
        <v>0</v>
      </c>
      <c r="AE555" s="238">
        <v>0</v>
      </c>
      <c r="AF555" s="220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</row>
    <row r="556" spans="1:183" s="5" customFormat="1" ht="60" customHeight="1" x14ac:dyDescent="0.25">
      <c r="A556" s="221">
        <f t="shared" si="28"/>
        <v>551</v>
      </c>
      <c r="B556" s="151"/>
      <c r="C556" s="222"/>
      <c r="D556" s="222"/>
      <c r="E556" s="223"/>
      <c r="F556" s="224"/>
      <c r="G556" s="223"/>
      <c r="H556" s="225"/>
      <c r="I556" s="226"/>
      <c r="J556" s="227"/>
      <c r="K556" s="226"/>
      <c r="L556" s="228"/>
      <c r="M556" s="229"/>
      <c r="N556" s="230"/>
      <c r="O556" s="230"/>
      <c r="P556" s="231">
        <f t="shared" si="27"/>
        <v>0</v>
      </c>
      <c r="Q556" s="232"/>
      <c r="R556" s="224"/>
      <c r="S556" s="233"/>
      <c r="T556" s="234"/>
      <c r="U556" s="230"/>
      <c r="V556" s="232"/>
      <c r="W556" s="234"/>
      <c r="X556" s="232"/>
      <c r="Y556" s="230"/>
      <c r="Z556" s="230"/>
      <c r="AA556" s="235">
        <f t="shared" si="26"/>
        <v>0</v>
      </c>
      <c r="AB556" s="229"/>
      <c r="AC556" s="236"/>
      <c r="AD556" s="237">
        <v>0</v>
      </c>
      <c r="AE556" s="238">
        <v>0</v>
      </c>
      <c r="AF556" s="220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</row>
    <row r="557" spans="1:183" s="5" customFormat="1" ht="60" customHeight="1" x14ac:dyDescent="0.25">
      <c r="A557" s="221">
        <f t="shared" si="28"/>
        <v>552</v>
      </c>
      <c r="B557" s="151"/>
      <c r="C557" s="222"/>
      <c r="D557" s="222"/>
      <c r="E557" s="223"/>
      <c r="F557" s="224"/>
      <c r="G557" s="223"/>
      <c r="H557" s="225"/>
      <c r="I557" s="226"/>
      <c r="J557" s="227"/>
      <c r="K557" s="226"/>
      <c r="L557" s="228"/>
      <c r="M557" s="229"/>
      <c r="N557" s="230"/>
      <c r="O557" s="230"/>
      <c r="P557" s="231">
        <f t="shared" si="27"/>
        <v>0</v>
      </c>
      <c r="Q557" s="232"/>
      <c r="R557" s="224"/>
      <c r="S557" s="233"/>
      <c r="T557" s="234"/>
      <c r="U557" s="230"/>
      <c r="V557" s="232"/>
      <c r="W557" s="234"/>
      <c r="X557" s="232"/>
      <c r="Y557" s="230"/>
      <c r="Z557" s="230"/>
      <c r="AA557" s="235">
        <f t="shared" si="26"/>
        <v>0</v>
      </c>
      <c r="AB557" s="229"/>
      <c r="AC557" s="236"/>
      <c r="AD557" s="237">
        <v>0</v>
      </c>
      <c r="AE557" s="238">
        <v>0</v>
      </c>
      <c r="AF557" s="220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</row>
    <row r="558" spans="1:183" s="5" customFormat="1" ht="60" customHeight="1" x14ac:dyDescent="0.25">
      <c r="A558" s="221">
        <f t="shared" si="28"/>
        <v>553</v>
      </c>
      <c r="B558" s="151"/>
      <c r="C558" s="222"/>
      <c r="D558" s="222"/>
      <c r="E558" s="223"/>
      <c r="F558" s="224"/>
      <c r="G558" s="223"/>
      <c r="H558" s="225"/>
      <c r="I558" s="226"/>
      <c r="J558" s="227"/>
      <c r="K558" s="226"/>
      <c r="L558" s="228"/>
      <c r="M558" s="229"/>
      <c r="N558" s="230"/>
      <c r="O558" s="230"/>
      <c r="P558" s="231">
        <f t="shared" si="27"/>
        <v>0</v>
      </c>
      <c r="Q558" s="232"/>
      <c r="R558" s="224"/>
      <c r="S558" s="233"/>
      <c r="T558" s="234"/>
      <c r="U558" s="230"/>
      <c r="V558" s="232"/>
      <c r="W558" s="234"/>
      <c r="X558" s="232"/>
      <c r="Y558" s="230"/>
      <c r="Z558" s="230"/>
      <c r="AA558" s="235">
        <f t="shared" si="26"/>
        <v>0</v>
      </c>
      <c r="AB558" s="229"/>
      <c r="AC558" s="236"/>
      <c r="AD558" s="237">
        <v>0</v>
      </c>
      <c r="AE558" s="238">
        <v>0</v>
      </c>
      <c r="AF558" s="220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</row>
    <row r="559" spans="1:183" s="5" customFormat="1" ht="60" customHeight="1" x14ac:dyDescent="0.25">
      <c r="A559" s="221">
        <f t="shared" si="28"/>
        <v>554</v>
      </c>
      <c r="B559" s="151"/>
      <c r="C559" s="222"/>
      <c r="D559" s="222"/>
      <c r="E559" s="223"/>
      <c r="F559" s="224"/>
      <c r="G559" s="223"/>
      <c r="H559" s="225"/>
      <c r="I559" s="226"/>
      <c r="J559" s="227"/>
      <c r="K559" s="226"/>
      <c r="L559" s="228"/>
      <c r="M559" s="229"/>
      <c r="N559" s="230"/>
      <c r="O559" s="230"/>
      <c r="P559" s="231">
        <f t="shared" si="27"/>
        <v>0</v>
      </c>
      <c r="Q559" s="232"/>
      <c r="R559" s="224"/>
      <c r="S559" s="233"/>
      <c r="T559" s="234"/>
      <c r="U559" s="230"/>
      <c r="V559" s="232"/>
      <c r="W559" s="234"/>
      <c r="X559" s="232"/>
      <c r="Y559" s="230"/>
      <c r="Z559" s="230"/>
      <c r="AA559" s="235">
        <f t="shared" si="26"/>
        <v>0</v>
      </c>
      <c r="AB559" s="229"/>
      <c r="AC559" s="236"/>
      <c r="AD559" s="237">
        <v>0</v>
      </c>
      <c r="AE559" s="238">
        <v>0</v>
      </c>
      <c r="AF559" s="220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</row>
    <row r="560" spans="1:183" s="5" customFormat="1" ht="60" customHeight="1" x14ac:dyDescent="0.25">
      <c r="A560" s="221">
        <f t="shared" si="28"/>
        <v>555</v>
      </c>
      <c r="B560" s="151"/>
      <c r="C560" s="222"/>
      <c r="D560" s="222"/>
      <c r="E560" s="223"/>
      <c r="F560" s="224"/>
      <c r="G560" s="223"/>
      <c r="H560" s="225"/>
      <c r="I560" s="226"/>
      <c r="J560" s="227"/>
      <c r="K560" s="226"/>
      <c r="L560" s="228"/>
      <c r="M560" s="229"/>
      <c r="N560" s="230"/>
      <c r="O560" s="230"/>
      <c r="P560" s="231">
        <f t="shared" si="27"/>
        <v>0</v>
      </c>
      <c r="Q560" s="232"/>
      <c r="R560" s="224"/>
      <c r="S560" s="233"/>
      <c r="T560" s="234"/>
      <c r="U560" s="230"/>
      <c r="V560" s="232"/>
      <c r="W560" s="234"/>
      <c r="X560" s="232"/>
      <c r="Y560" s="230"/>
      <c r="Z560" s="230"/>
      <c r="AA560" s="235">
        <f t="shared" si="26"/>
        <v>0</v>
      </c>
      <c r="AB560" s="229"/>
      <c r="AC560" s="236"/>
      <c r="AD560" s="237">
        <v>0</v>
      </c>
      <c r="AE560" s="238">
        <v>0</v>
      </c>
      <c r="AF560" s="220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</row>
    <row r="561" spans="1:183" s="5" customFormat="1" ht="60" customHeight="1" x14ac:dyDescent="0.25">
      <c r="A561" s="221">
        <f t="shared" si="28"/>
        <v>556</v>
      </c>
      <c r="B561" s="151"/>
      <c r="C561" s="222"/>
      <c r="D561" s="222"/>
      <c r="E561" s="223"/>
      <c r="F561" s="224"/>
      <c r="G561" s="223"/>
      <c r="H561" s="225"/>
      <c r="I561" s="226"/>
      <c r="J561" s="227"/>
      <c r="K561" s="226"/>
      <c r="L561" s="228"/>
      <c r="M561" s="229"/>
      <c r="N561" s="230"/>
      <c r="O561" s="230"/>
      <c r="P561" s="231">
        <f t="shared" si="27"/>
        <v>0</v>
      </c>
      <c r="Q561" s="232"/>
      <c r="R561" s="224"/>
      <c r="S561" s="233"/>
      <c r="T561" s="234"/>
      <c r="U561" s="230"/>
      <c r="V561" s="232"/>
      <c r="W561" s="234"/>
      <c r="X561" s="232"/>
      <c r="Y561" s="230"/>
      <c r="Z561" s="230"/>
      <c r="AA561" s="235">
        <f t="shared" si="26"/>
        <v>0</v>
      </c>
      <c r="AB561" s="229"/>
      <c r="AC561" s="236"/>
      <c r="AD561" s="237">
        <v>0</v>
      </c>
      <c r="AE561" s="238">
        <v>0</v>
      </c>
      <c r="AF561" s="220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</row>
    <row r="562" spans="1:183" s="5" customFormat="1" ht="60" customHeight="1" x14ac:dyDescent="0.25">
      <c r="A562" s="221">
        <f t="shared" si="28"/>
        <v>557</v>
      </c>
      <c r="B562" s="151"/>
      <c r="C562" s="222"/>
      <c r="D562" s="222"/>
      <c r="E562" s="223"/>
      <c r="F562" s="224"/>
      <c r="G562" s="223"/>
      <c r="H562" s="225"/>
      <c r="I562" s="226"/>
      <c r="J562" s="227"/>
      <c r="K562" s="226"/>
      <c r="L562" s="228"/>
      <c r="M562" s="229"/>
      <c r="N562" s="230"/>
      <c r="O562" s="230"/>
      <c r="P562" s="231">
        <f t="shared" si="27"/>
        <v>0</v>
      </c>
      <c r="Q562" s="232"/>
      <c r="R562" s="224"/>
      <c r="S562" s="233"/>
      <c r="T562" s="234"/>
      <c r="U562" s="230"/>
      <c r="V562" s="232"/>
      <c r="W562" s="234"/>
      <c r="X562" s="232"/>
      <c r="Y562" s="230"/>
      <c r="Z562" s="230"/>
      <c r="AA562" s="235">
        <f t="shared" si="26"/>
        <v>0</v>
      </c>
      <c r="AB562" s="229"/>
      <c r="AC562" s="236"/>
      <c r="AD562" s="237">
        <v>0</v>
      </c>
      <c r="AE562" s="238">
        <v>0</v>
      </c>
      <c r="AF562" s="220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</row>
    <row r="563" spans="1:183" s="5" customFormat="1" ht="60" customHeight="1" x14ac:dyDescent="0.25">
      <c r="A563" s="221">
        <f t="shared" si="28"/>
        <v>558</v>
      </c>
      <c r="B563" s="151"/>
      <c r="C563" s="222"/>
      <c r="D563" s="222"/>
      <c r="E563" s="223"/>
      <c r="F563" s="224"/>
      <c r="G563" s="223"/>
      <c r="H563" s="225"/>
      <c r="I563" s="226"/>
      <c r="J563" s="227"/>
      <c r="K563" s="226"/>
      <c r="L563" s="228"/>
      <c r="M563" s="229"/>
      <c r="N563" s="230"/>
      <c r="O563" s="230"/>
      <c r="P563" s="231">
        <f t="shared" si="27"/>
        <v>0</v>
      </c>
      <c r="Q563" s="232"/>
      <c r="R563" s="224"/>
      <c r="S563" s="233"/>
      <c r="T563" s="234"/>
      <c r="U563" s="230"/>
      <c r="V563" s="232"/>
      <c r="W563" s="234"/>
      <c r="X563" s="232"/>
      <c r="Y563" s="230"/>
      <c r="Z563" s="230"/>
      <c r="AA563" s="235">
        <f t="shared" si="26"/>
        <v>0</v>
      </c>
      <c r="AB563" s="229"/>
      <c r="AC563" s="236"/>
      <c r="AD563" s="237">
        <v>0</v>
      </c>
      <c r="AE563" s="238">
        <v>0</v>
      </c>
      <c r="AF563" s="220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</row>
    <row r="564" spans="1:183" s="5" customFormat="1" ht="60" customHeight="1" x14ac:dyDescent="0.25">
      <c r="A564" s="221">
        <f t="shared" si="28"/>
        <v>559</v>
      </c>
      <c r="B564" s="151"/>
      <c r="C564" s="222"/>
      <c r="D564" s="222"/>
      <c r="E564" s="223"/>
      <c r="F564" s="224"/>
      <c r="G564" s="223"/>
      <c r="H564" s="225"/>
      <c r="I564" s="226"/>
      <c r="J564" s="227"/>
      <c r="K564" s="226"/>
      <c r="L564" s="228"/>
      <c r="M564" s="229"/>
      <c r="N564" s="230"/>
      <c r="O564" s="230"/>
      <c r="P564" s="231">
        <f t="shared" si="27"/>
        <v>0</v>
      </c>
      <c r="Q564" s="232"/>
      <c r="R564" s="224"/>
      <c r="S564" s="233"/>
      <c r="T564" s="234"/>
      <c r="U564" s="230"/>
      <c r="V564" s="232"/>
      <c r="W564" s="234"/>
      <c r="X564" s="232"/>
      <c r="Y564" s="230"/>
      <c r="Z564" s="230"/>
      <c r="AA564" s="235">
        <f t="shared" si="26"/>
        <v>0</v>
      </c>
      <c r="AB564" s="229"/>
      <c r="AC564" s="236"/>
      <c r="AD564" s="237">
        <v>0</v>
      </c>
      <c r="AE564" s="238">
        <v>0</v>
      </c>
      <c r="AF564" s="220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</row>
    <row r="565" spans="1:183" s="5" customFormat="1" ht="60" customHeight="1" x14ac:dyDescent="0.25">
      <c r="A565" s="221">
        <f t="shared" si="28"/>
        <v>560</v>
      </c>
      <c r="B565" s="151"/>
      <c r="C565" s="222"/>
      <c r="D565" s="222"/>
      <c r="E565" s="223"/>
      <c r="F565" s="224"/>
      <c r="G565" s="223"/>
      <c r="H565" s="225"/>
      <c r="I565" s="226"/>
      <c r="J565" s="227"/>
      <c r="K565" s="226"/>
      <c r="L565" s="228"/>
      <c r="M565" s="229"/>
      <c r="N565" s="230"/>
      <c r="O565" s="230"/>
      <c r="P565" s="231">
        <f t="shared" si="27"/>
        <v>0</v>
      </c>
      <c r="Q565" s="232"/>
      <c r="R565" s="224"/>
      <c r="S565" s="233"/>
      <c r="T565" s="234"/>
      <c r="U565" s="230"/>
      <c r="V565" s="232"/>
      <c r="W565" s="234"/>
      <c r="X565" s="232"/>
      <c r="Y565" s="230"/>
      <c r="Z565" s="230"/>
      <c r="AA565" s="235">
        <f t="shared" si="26"/>
        <v>0</v>
      </c>
      <c r="AB565" s="229"/>
      <c r="AC565" s="236"/>
      <c r="AD565" s="237">
        <v>0</v>
      </c>
      <c r="AE565" s="238">
        <v>0</v>
      </c>
      <c r="AF565" s="220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</row>
    <row r="566" spans="1:183" s="5" customFormat="1" ht="60" customHeight="1" x14ac:dyDescent="0.25">
      <c r="A566" s="221">
        <f t="shared" si="28"/>
        <v>561</v>
      </c>
      <c r="B566" s="151"/>
      <c r="C566" s="222"/>
      <c r="D566" s="222"/>
      <c r="E566" s="223"/>
      <c r="F566" s="224"/>
      <c r="G566" s="223"/>
      <c r="H566" s="225"/>
      <c r="I566" s="226"/>
      <c r="J566" s="227"/>
      <c r="K566" s="226"/>
      <c r="L566" s="228"/>
      <c r="M566" s="229"/>
      <c r="N566" s="230"/>
      <c r="O566" s="230"/>
      <c r="P566" s="231">
        <f t="shared" si="27"/>
        <v>0</v>
      </c>
      <c r="Q566" s="232"/>
      <c r="R566" s="224"/>
      <c r="S566" s="233"/>
      <c r="T566" s="234"/>
      <c r="U566" s="230"/>
      <c r="V566" s="232"/>
      <c r="W566" s="234"/>
      <c r="X566" s="232"/>
      <c r="Y566" s="230"/>
      <c r="Z566" s="230"/>
      <c r="AA566" s="235">
        <f t="shared" si="26"/>
        <v>0</v>
      </c>
      <c r="AB566" s="229"/>
      <c r="AC566" s="236"/>
      <c r="AD566" s="237">
        <v>0</v>
      </c>
      <c r="AE566" s="238">
        <v>0</v>
      </c>
      <c r="AF566" s="220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</row>
    <row r="567" spans="1:183" s="5" customFormat="1" ht="60" customHeight="1" x14ac:dyDescent="0.25">
      <c r="A567" s="221">
        <f t="shared" si="28"/>
        <v>562</v>
      </c>
      <c r="B567" s="151"/>
      <c r="C567" s="222"/>
      <c r="D567" s="222"/>
      <c r="E567" s="223"/>
      <c r="F567" s="224"/>
      <c r="G567" s="223"/>
      <c r="H567" s="225"/>
      <c r="I567" s="226"/>
      <c r="J567" s="227"/>
      <c r="K567" s="226"/>
      <c r="L567" s="228"/>
      <c r="M567" s="229"/>
      <c r="N567" s="230"/>
      <c r="O567" s="230"/>
      <c r="P567" s="231">
        <f t="shared" si="27"/>
        <v>0</v>
      </c>
      <c r="Q567" s="232"/>
      <c r="R567" s="224"/>
      <c r="S567" s="233"/>
      <c r="T567" s="234"/>
      <c r="U567" s="230"/>
      <c r="V567" s="232"/>
      <c r="W567" s="234"/>
      <c r="X567" s="232"/>
      <c r="Y567" s="230"/>
      <c r="Z567" s="230"/>
      <c r="AA567" s="235">
        <f t="shared" si="26"/>
        <v>0</v>
      </c>
      <c r="AB567" s="229"/>
      <c r="AC567" s="236"/>
      <c r="AD567" s="237">
        <v>0</v>
      </c>
      <c r="AE567" s="238">
        <v>0</v>
      </c>
      <c r="AF567" s="220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</row>
    <row r="568" spans="1:183" s="5" customFormat="1" ht="60" customHeight="1" x14ac:dyDescent="0.25">
      <c r="A568" s="221">
        <f t="shared" si="28"/>
        <v>563</v>
      </c>
      <c r="B568" s="151"/>
      <c r="C568" s="222"/>
      <c r="D568" s="222"/>
      <c r="E568" s="223"/>
      <c r="F568" s="224"/>
      <c r="G568" s="223"/>
      <c r="H568" s="225"/>
      <c r="I568" s="226"/>
      <c r="J568" s="227"/>
      <c r="K568" s="226"/>
      <c r="L568" s="228"/>
      <c r="M568" s="229"/>
      <c r="N568" s="230"/>
      <c r="O568" s="230"/>
      <c r="P568" s="231">
        <f t="shared" si="27"/>
        <v>0</v>
      </c>
      <c r="Q568" s="232"/>
      <c r="R568" s="224"/>
      <c r="S568" s="233"/>
      <c r="T568" s="234"/>
      <c r="U568" s="230"/>
      <c r="V568" s="232"/>
      <c r="W568" s="234"/>
      <c r="X568" s="232"/>
      <c r="Y568" s="230"/>
      <c r="Z568" s="230"/>
      <c r="AA568" s="235">
        <f t="shared" si="26"/>
        <v>0</v>
      </c>
      <c r="AB568" s="229"/>
      <c r="AC568" s="236"/>
      <c r="AD568" s="237">
        <v>0</v>
      </c>
      <c r="AE568" s="238">
        <v>0</v>
      </c>
      <c r="AF568" s="220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</row>
    <row r="569" spans="1:183" s="5" customFormat="1" ht="60" customHeight="1" x14ac:dyDescent="0.25">
      <c r="A569" s="221">
        <f t="shared" si="28"/>
        <v>564</v>
      </c>
      <c r="B569" s="151"/>
      <c r="C569" s="222"/>
      <c r="D569" s="222"/>
      <c r="E569" s="223"/>
      <c r="F569" s="224"/>
      <c r="G569" s="223"/>
      <c r="H569" s="225"/>
      <c r="I569" s="226"/>
      <c r="J569" s="227"/>
      <c r="K569" s="226"/>
      <c r="L569" s="228"/>
      <c r="M569" s="229"/>
      <c r="N569" s="230"/>
      <c r="O569" s="230"/>
      <c r="P569" s="231">
        <f t="shared" si="27"/>
        <v>0</v>
      </c>
      <c r="Q569" s="232"/>
      <c r="R569" s="224"/>
      <c r="S569" s="233"/>
      <c r="T569" s="234"/>
      <c r="U569" s="230"/>
      <c r="V569" s="232"/>
      <c r="W569" s="234"/>
      <c r="X569" s="232"/>
      <c r="Y569" s="230"/>
      <c r="Z569" s="230"/>
      <c r="AA569" s="235">
        <f t="shared" si="26"/>
        <v>0</v>
      </c>
      <c r="AB569" s="229"/>
      <c r="AC569" s="236"/>
      <c r="AD569" s="237">
        <v>0</v>
      </c>
      <c r="AE569" s="238">
        <v>0</v>
      </c>
      <c r="AF569" s="220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</row>
    <row r="570" spans="1:183" s="5" customFormat="1" ht="60" customHeight="1" x14ac:dyDescent="0.25">
      <c r="A570" s="221">
        <f t="shared" si="28"/>
        <v>565</v>
      </c>
      <c r="B570" s="151"/>
      <c r="C570" s="222"/>
      <c r="D570" s="222"/>
      <c r="E570" s="223"/>
      <c r="F570" s="224"/>
      <c r="G570" s="223"/>
      <c r="H570" s="225"/>
      <c r="I570" s="226"/>
      <c r="J570" s="227"/>
      <c r="K570" s="226"/>
      <c r="L570" s="228"/>
      <c r="M570" s="229"/>
      <c r="N570" s="230"/>
      <c r="O570" s="230"/>
      <c r="P570" s="231">
        <f t="shared" si="27"/>
        <v>0</v>
      </c>
      <c r="Q570" s="232"/>
      <c r="R570" s="224"/>
      <c r="S570" s="233"/>
      <c r="T570" s="234"/>
      <c r="U570" s="230"/>
      <c r="V570" s="232"/>
      <c r="W570" s="234"/>
      <c r="X570" s="232"/>
      <c r="Y570" s="230"/>
      <c r="Z570" s="230"/>
      <c r="AA570" s="235">
        <f t="shared" si="26"/>
        <v>0</v>
      </c>
      <c r="AB570" s="229"/>
      <c r="AC570" s="236"/>
      <c r="AD570" s="237">
        <v>0</v>
      </c>
      <c r="AE570" s="238">
        <v>0</v>
      </c>
      <c r="AF570" s="220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</row>
    <row r="571" spans="1:183" s="5" customFormat="1" ht="60" customHeight="1" x14ac:dyDescent="0.25">
      <c r="A571" s="221">
        <f t="shared" si="28"/>
        <v>566</v>
      </c>
      <c r="B571" s="151"/>
      <c r="C571" s="222"/>
      <c r="D571" s="222"/>
      <c r="E571" s="223"/>
      <c r="F571" s="224"/>
      <c r="G571" s="223"/>
      <c r="H571" s="225"/>
      <c r="I571" s="226"/>
      <c r="J571" s="227"/>
      <c r="K571" s="226"/>
      <c r="L571" s="228"/>
      <c r="M571" s="229"/>
      <c r="N571" s="230"/>
      <c r="O571" s="230"/>
      <c r="P571" s="231">
        <f t="shared" si="27"/>
        <v>0</v>
      </c>
      <c r="Q571" s="232"/>
      <c r="R571" s="224"/>
      <c r="S571" s="233"/>
      <c r="T571" s="234"/>
      <c r="U571" s="230"/>
      <c r="V571" s="232"/>
      <c r="W571" s="234"/>
      <c r="X571" s="232"/>
      <c r="Y571" s="230"/>
      <c r="Z571" s="230"/>
      <c r="AA571" s="235">
        <f t="shared" si="26"/>
        <v>0</v>
      </c>
      <c r="AB571" s="229"/>
      <c r="AC571" s="236"/>
      <c r="AD571" s="237">
        <v>0</v>
      </c>
      <c r="AE571" s="238">
        <v>0</v>
      </c>
      <c r="AF571" s="220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</row>
    <row r="572" spans="1:183" s="5" customFormat="1" ht="60" customHeight="1" x14ac:dyDescent="0.25">
      <c r="A572" s="221">
        <f t="shared" si="28"/>
        <v>567</v>
      </c>
      <c r="B572" s="151"/>
      <c r="C572" s="222"/>
      <c r="D572" s="222"/>
      <c r="E572" s="223"/>
      <c r="F572" s="224"/>
      <c r="G572" s="223"/>
      <c r="H572" s="225"/>
      <c r="I572" s="226"/>
      <c r="J572" s="227"/>
      <c r="K572" s="226"/>
      <c r="L572" s="228"/>
      <c r="M572" s="229"/>
      <c r="N572" s="230"/>
      <c r="O572" s="230"/>
      <c r="P572" s="231">
        <f t="shared" si="27"/>
        <v>0</v>
      </c>
      <c r="Q572" s="232"/>
      <c r="R572" s="224"/>
      <c r="S572" s="233"/>
      <c r="T572" s="234"/>
      <c r="U572" s="230"/>
      <c r="V572" s="232"/>
      <c r="W572" s="234"/>
      <c r="X572" s="232"/>
      <c r="Y572" s="230"/>
      <c r="Z572" s="230"/>
      <c r="AA572" s="235">
        <f t="shared" si="26"/>
        <v>0</v>
      </c>
      <c r="AB572" s="229"/>
      <c r="AC572" s="236"/>
      <c r="AD572" s="237">
        <v>0</v>
      </c>
      <c r="AE572" s="238">
        <v>0</v>
      </c>
      <c r="AF572" s="220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</row>
    <row r="573" spans="1:183" s="5" customFormat="1" ht="60" customHeight="1" x14ac:dyDescent="0.25">
      <c r="A573" s="221">
        <f t="shared" si="28"/>
        <v>568</v>
      </c>
      <c r="B573" s="151"/>
      <c r="C573" s="222"/>
      <c r="D573" s="222"/>
      <c r="E573" s="223"/>
      <c r="F573" s="224"/>
      <c r="G573" s="223"/>
      <c r="H573" s="225"/>
      <c r="I573" s="226"/>
      <c r="J573" s="227"/>
      <c r="K573" s="226"/>
      <c r="L573" s="228"/>
      <c r="M573" s="229"/>
      <c r="N573" s="230"/>
      <c r="O573" s="230"/>
      <c r="P573" s="231">
        <f t="shared" si="27"/>
        <v>0</v>
      </c>
      <c r="Q573" s="232"/>
      <c r="R573" s="224"/>
      <c r="S573" s="233"/>
      <c r="T573" s="234"/>
      <c r="U573" s="230"/>
      <c r="V573" s="232"/>
      <c r="W573" s="234"/>
      <c r="X573" s="232"/>
      <c r="Y573" s="230"/>
      <c r="Z573" s="230"/>
      <c r="AA573" s="235">
        <f t="shared" si="26"/>
        <v>0</v>
      </c>
      <c r="AB573" s="229"/>
      <c r="AC573" s="236"/>
      <c r="AD573" s="237">
        <v>0</v>
      </c>
      <c r="AE573" s="238">
        <v>0</v>
      </c>
      <c r="AF573" s="220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</row>
    <row r="574" spans="1:183" s="5" customFormat="1" ht="60" customHeight="1" x14ac:dyDescent="0.25">
      <c r="A574" s="221">
        <f t="shared" si="28"/>
        <v>569</v>
      </c>
      <c r="B574" s="151"/>
      <c r="C574" s="222"/>
      <c r="D574" s="222"/>
      <c r="E574" s="223"/>
      <c r="F574" s="224"/>
      <c r="G574" s="223"/>
      <c r="H574" s="225"/>
      <c r="I574" s="226"/>
      <c r="J574" s="227"/>
      <c r="K574" s="226"/>
      <c r="L574" s="228"/>
      <c r="M574" s="229"/>
      <c r="N574" s="230"/>
      <c r="O574" s="230"/>
      <c r="P574" s="231">
        <f t="shared" si="27"/>
        <v>0</v>
      </c>
      <c r="Q574" s="232"/>
      <c r="R574" s="224"/>
      <c r="S574" s="233"/>
      <c r="T574" s="234"/>
      <c r="U574" s="230"/>
      <c r="V574" s="232"/>
      <c r="W574" s="234"/>
      <c r="X574" s="232"/>
      <c r="Y574" s="230"/>
      <c r="Z574" s="230"/>
      <c r="AA574" s="235">
        <f t="shared" si="26"/>
        <v>0</v>
      </c>
      <c r="AB574" s="229"/>
      <c r="AC574" s="236"/>
      <c r="AD574" s="237">
        <v>0</v>
      </c>
      <c r="AE574" s="238">
        <v>0</v>
      </c>
      <c r="AF574" s="220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</row>
    <row r="575" spans="1:183" s="5" customFormat="1" ht="60" customHeight="1" x14ac:dyDescent="0.25">
      <c r="A575" s="221">
        <f t="shared" si="28"/>
        <v>570</v>
      </c>
      <c r="B575" s="151"/>
      <c r="C575" s="222"/>
      <c r="D575" s="222"/>
      <c r="E575" s="223"/>
      <c r="F575" s="224"/>
      <c r="G575" s="223"/>
      <c r="H575" s="225"/>
      <c r="I575" s="226"/>
      <c r="J575" s="227"/>
      <c r="K575" s="226"/>
      <c r="L575" s="228"/>
      <c r="M575" s="229"/>
      <c r="N575" s="230"/>
      <c r="O575" s="230"/>
      <c r="P575" s="231">
        <f t="shared" si="27"/>
        <v>0</v>
      </c>
      <c r="Q575" s="232"/>
      <c r="R575" s="224"/>
      <c r="S575" s="233"/>
      <c r="T575" s="234"/>
      <c r="U575" s="230"/>
      <c r="V575" s="232"/>
      <c r="W575" s="234"/>
      <c r="X575" s="232"/>
      <c r="Y575" s="230"/>
      <c r="Z575" s="230"/>
      <c r="AA575" s="235">
        <f t="shared" si="26"/>
        <v>0</v>
      </c>
      <c r="AB575" s="229"/>
      <c r="AC575" s="236"/>
      <c r="AD575" s="237">
        <v>0</v>
      </c>
      <c r="AE575" s="238">
        <v>0</v>
      </c>
      <c r="AF575" s="220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</row>
    <row r="576" spans="1:183" s="5" customFormat="1" ht="60" customHeight="1" x14ac:dyDescent="0.25">
      <c r="A576" s="221">
        <f t="shared" si="28"/>
        <v>571</v>
      </c>
      <c r="B576" s="151"/>
      <c r="C576" s="222"/>
      <c r="D576" s="222"/>
      <c r="E576" s="223"/>
      <c r="F576" s="224"/>
      <c r="G576" s="223"/>
      <c r="H576" s="225"/>
      <c r="I576" s="226"/>
      <c r="J576" s="227"/>
      <c r="K576" s="226"/>
      <c r="L576" s="228"/>
      <c r="M576" s="229"/>
      <c r="N576" s="230"/>
      <c r="O576" s="230"/>
      <c r="P576" s="231">
        <f t="shared" si="27"/>
        <v>0</v>
      </c>
      <c r="Q576" s="232"/>
      <c r="R576" s="224"/>
      <c r="S576" s="233"/>
      <c r="T576" s="234"/>
      <c r="U576" s="230"/>
      <c r="V576" s="232"/>
      <c r="W576" s="234"/>
      <c r="X576" s="232"/>
      <c r="Y576" s="230"/>
      <c r="Z576" s="230"/>
      <c r="AA576" s="235">
        <f t="shared" si="26"/>
        <v>0</v>
      </c>
      <c r="AB576" s="229"/>
      <c r="AC576" s="236"/>
      <c r="AD576" s="237">
        <v>0</v>
      </c>
      <c r="AE576" s="238">
        <v>0</v>
      </c>
      <c r="AF576" s="220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</row>
    <row r="577" spans="1:183" s="5" customFormat="1" ht="60" customHeight="1" x14ac:dyDescent="0.25">
      <c r="A577" s="221">
        <f t="shared" si="28"/>
        <v>572</v>
      </c>
      <c r="B577" s="151"/>
      <c r="C577" s="222"/>
      <c r="D577" s="222"/>
      <c r="E577" s="223"/>
      <c r="F577" s="224"/>
      <c r="G577" s="223"/>
      <c r="H577" s="225"/>
      <c r="I577" s="226"/>
      <c r="J577" s="227"/>
      <c r="K577" s="226"/>
      <c r="L577" s="228"/>
      <c r="M577" s="229"/>
      <c r="N577" s="230"/>
      <c r="O577" s="230"/>
      <c r="P577" s="231">
        <f t="shared" si="27"/>
        <v>0</v>
      </c>
      <c r="Q577" s="232"/>
      <c r="R577" s="224"/>
      <c r="S577" s="233"/>
      <c r="T577" s="234"/>
      <c r="U577" s="230"/>
      <c r="V577" s="232"/>
      <c r="W577" s="234"/>
      <c r="X577" s="232"/>
      <c r="Y577" s="230"/>
      <c r="Z577" s="230"/>
      <c r="AA577" s="235">
        <f t="shared" si="26"/>
        <v>0</v>
      </c>
      <c r="AB577" s="229"/>
      <c r="AC577" s="236"/>
      <c r="AD577" s="237">
        <v>0</v>
      </c>
      <c r="AE577" s="238">
        <v>0</v>
      </c>
      <c r="AF577" s="220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</row>
    <row r="578" spans="1:183" s="5" customFormat="1" ht="60" customHeight="1" x14ac:dyDescent="0.25">
      <c r="A578" s="221">
        <f t="shared" si="28"/>
        <v>573</v>
      </c>
      <c r="B578" s="151"/>
      <c r="C578" s="222"/>
      <c r="D578" s="222"/>
      <c r="E578" s="223"/>
      <c r="F578" s="224"/>
      <c r="G578" s="223"/>
      <c r="H578" s="225"/>
      <c r="I578" s="226"/>
      <c r="J578" s="227"/>
      <c r="K578" s="226"/>
      <c r="L578" s="228"/>
      <c r="M578" s="229"/>
      <c r="N578" s="230"/>
      <c r="O578" s="230"/>
      <c r="P578" s="231">
        <f t="shared" si="27"/>
        <v>0</v>
      </c>
      <c r="Q578" s="232"/>
      <c r="R578" s="224"/>
      <c r="S578" s="233"/>
      <c r="T578" s="234"/>
      <c r="U578" s="230"/>
      <c r="V578" s="232"/>
      <c r="W578" s="234"/>
      <c r="X578" s="232"/>
      <c r="Y578" s="230"/>
      <c r="Z578" s="230"/>
      <c r="AA578" s="235">
        <f t="shared" si="26"/>
        <v>0</v>
      </c>
      <c r="AB578" s="229"/>
      <c r="AC578" s="236"/>
      <c r="AD578" s="237">
        <v>0</v>
      </c>
      <c r="AE578" s="238">
        <v>0</v>
      </c>
      <c r="AF578" s="220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</row>
    <row r="579" spans="1:183" s="5" customFormat="1" ht="60" customHeight="1" x14ac:dyDescent="0.25">
      <c r="A579" s="221">
        <f t="shared" si="28"/>
        <v>574</v>
      </c>
      <c r="B579" s="151"/>
      <c r="C579" s="222"/>
      <c r="D579" s="222"/>
      <c r="E579" s="223"/>
      <c r="F579" s="224"/>
      <c r="G579" s="223"/>
      <c r="H579" s="225"/>
      <c r="I579" s="226"/>
      <c r="J579" s="227"/>
      <c r="K579" s="226"/>
      <c r="L579" s="228"/>
      <c r="M579" s="229"/>
      <c r="N579" s="230"/>
      <c r="O579" s="230"/>
      <c r="P579" s="231">
        <f t="shared" si="27"/>
        <v>0</v>
      </c>
      <c r="Q579" s="232"/>
      <c r="R579" s="224"/>
      <c r="S579" s="233"/>
      <c r="T579" s="234"/>
      <c r="U579" s="230"/>
      <c r="V579" s="232"/>
      <c r="W579" s="234"/>
      <c r="X579" s="232"/>
      <c r="Y579" s="230"/>
      <c r="Z579" s="230"/>
      <c r="AA579" s="235">
        <f t="shared" si="26"/>
        <v>0</v>
      </c>
      <c r="AB579" s="229"/>
      <c r="AC579" s="236"/>
      <c r="AD579" s="237">
        <v>0</v>
      </c>
      <c r="AE579" s="238">
        <v>0</v>
      </c>
      <c r="AF579" s="220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</row>
    <row r="580" spans="1:183" s="5" customFormat="1" ht="60" customHeight="1" x14ac:dyDescent="0.25">
      <c r="A580" s="221">
        <f t="shared" si="28"/>
        <v>575</v>
      </c>
      <c r="B580" s="151"/>
      <c r="C580" s="222"/>
      <c r="D580" s="222"/>
      <c r="E580" s="223"/>
      <c r="F580" s="224"/>
      <c r="G580" s="223"/>
      <c r="H580" s="225"/>
      <c r="I580" s="226"/>
      <c r="J580" s="227"/>
      <c r="K580" s="226"/>
      <c r="L580" s="228"/>
      <c r="M580" s="229"/>
      <c r="N580" s="230"/>
      <c r="O580" s="230"/>
      <c r="P580" s="231">
        <f t="shared" si="27"/>
        <v>0</v>
      </c>
      <c r="Q580" s="232"/>
      <c r="R580" s="224"/>
      <c r="S580" s="233"/>
      <c r="T580" s="234"/>
      <c r="U580" s="230"/>
      <c r="V580" s="232"/>
      <c r="W580" s="234"/>
      <c r="X580" s="232"/>
      <c r="Y580" s="230"/>
      <c r="Z580" s="230"/>
      <c r="AA580" s="235">
        <f t="shared" si="26"/>
        <v>0</v>
      </c>
      <c r="AB580" s="229"/>
      <c r="AC580" s="236"/>
      <c r="AD580" s="237">
        <v>0</v>
      </c>
      <c r="AE580" s="238">
        <v>0</v>
      </c>
      <c r="AF580" s="220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</row>
    <row r="581" spans="1:183" s="5" customFormat="1" ht="60" customHeight="1" x14ac:dyDescent="0.25">
      <c r="A581" s="221">
        <f t="shared" si="28"/>
        <v>576</v>
      </c>
      <c r="B581" s="151"/>
      <c r="C581" s="222"/>
      <c r="D581" s="222"/>
      <c r="E581" s="223"/>
      <c r="F581" s="224"/>
      <c r="G581" s="223"/>
      <c r="H581" s="225"/>
      <c r="I581" s="226"/>
      <c r="J581" s="227"/>
      <c r="K581" s="226"/>
      <c r="L581" s="228"/>
      <c r="M581" s="229"/>
      <c r="N581" s="230"/>
      <c r="O581" s="230"/>
      <c r="P581" s="231">
        <f t="shared" si="27"/>
        <v>0</v>
      </c>
      <c r="Q581" s="232"/>
      <c r="R581" s="224"/>
      <c r="S581" s="233"/>
      <c r="T581" s="234"/>
      <c r="U581" s="230"/>
      <c r="V581" s="232"/>
      <c r="W581" s="234"/>
      <c r="X581" s="232"/>
      <c r="Y581" s="230"/>
      <c r="Z581" s="230"/>
      <c r="AA581" s="235">
        <f t="shared" si="26"/>
        <v>0</v>
      </c>
      <c r="AB581" s="229"/>
      <c r="AC581" s="236"/>
      <c r="AD581" s="237">
        <v>0</v>
      </c>
      <c r="AE581" s="238">
        <v>0</v>
      </c>
      <c r="AF581" s="220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</row>
    <row r="582" spans="1:183" s="5" customFormat="1" ht="60" customHeight="1" x14ac:dyDescent="0.25">
      <c r="A582" s="221">
        <f t="shared" si="28"/>
        <v>577</v>
      </c>
      <c r="B582" s="151"/>
      <c r="C582" s="222"/>
      <c r="D582" s="222"/>
      <c r="E582" s="223"/>
      <c r="F582" s="224"/>
      <c r="G582" s="223"/>
      <c r="H582" s="225"/>
      <c r="I582" s="226"/>
      <c r="J582" s="227"/>
      <c r="K582" s="226"/>
      <c r="L582" s="228"/>
      <c r="M582" s="229"/>
      <c r="N582" s="230"/>
      <c r="O582" s="230"/>
      <c r="P582" s="231">
        <f t="shared" si="27"/>
        <v>0</v>
      </c>
      <c r="Q582" s="232"/>
      <c r="R582" s="224"/>
      <c r="S582" s="233"/>
      <c r="T582" s="234"/>
      <c r="U582" s="230"/>
      <c r="V582" s="232"/>
      <c r="W582" s="234"/>
      <c r="X582" s="232"/>
      <c r="Y582" s="230"/>
      <c r="Z582" s="230"/>
      <c r="AA582" s="235">
        <f t="shared" ref="AA582:AA645" si="29">SUM(Y582:Z582)</f>
        <v>0</v>
      </c>
      <c r="AB582" s="229"/>
      <c r="AC582" s="236"/>
      <c r="AD582" s="237">
        <v>0</v>
      </c>
      <c r="AE582" s="238">
        <v>0</v>
      </c>
      <c r="AF582" s="220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</row>
    <row r="583" spans="1:183" s="5" customFormat="1" ht="60" customHeight="1" x14ac:dyDescent="0.25">
      <c r="A583" s="221">
        <f t="shared" si="28"/>
        <v>578</v>
      </c>
      <c r="B583" s="151"/>
      <c r="C583" s="222"/>
      <c r="D583" s="222"/>
      <c r="E583" s="223"/>
      <c r="F583" s="224"/>
      <c r="G583" s="223"/>
      <c r="H583" s="225"/>
      <c r="I583" s="226"/>
      <c r="J583" s="227"/>
      <c r="K583" s="226"/>
      <c r="L583" s="228"/>
      <c r="M583" s="229"/>
      <c r="N583" s="230"/>
      <c r="O583" s="230"/>
      <c r="P583" s="231">
        <f t="shared" ref="P583:P646" si="30">N583+O583</f>
        <v>0</v>
      </c>
      <c r="Q583" s="232"/>
      <c r="R583" s="224"/>
      <c r="S583" s="233"/>
      <c r="T583" s="234"/>
      <c r="U583" s="230"/>
      <c r="V583" s="232"/>
      <c r="W583" s="234"/>
      <c r="X583" s="232"/>
      <c r="Y583" s="230"/>
      <c r="Z583" s="230"/>
      <c r="AA583" s="235">
        <f t="shared" si="29"/>
        <v>0</v>
      </c>
      <c r="AB583" s="229"/>
      <c r="AC583" s="236"/>
      <c r="AD583" s="237">
        <v>0</v>
      </c>
      <c r="AE583" s="238">
        <v>0</v>
      </c>
      <c r="AF583" s="220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</row>
    <row r="584" spans="1:183" s="5" customFormat="1" ht="60" customHeight="1" x14ac:dyDescent="0.25">
      <c r="A584" s="221">
        <f t="shared" ref="A584:A647" si="31">+A583+1</f>
        <v>579</v>
      </c>
      <c r="B584" s="151"/>
      <c r="C584" s="222"/>
      <c r="D584" s="222"/>
      <c r="E584" s="223"/>
      <c r="F584" s="224"/>
      <c r="G584" s="223"/>
      <c r="H584" s="225"/>
      <c r="I584" s="226"/>
      <c r="J584" s="227"/>
      <c r="K584" s="226"/>
      <c r="L584" s="228"/>
      <c r="M584" s="229"/>
      <c r="N584" s="230"/>
      <c r="O584" s="230"/>
      <c r="P584" s="231">
        <f t="shared" si="30"/>
        <v>0</v>
      </c>
      <c r="Q584" s="232"/>
      <c r="R584" s="224"/>
      <c r="S584" s="233"/>
      <c r="T584" s="234"/>
      <c r="U584" s="230"/>
      <c r="V584" s="232"/>
      <c r="W584" s="234"/>
      <c r="X584" s="232"/>
      <c r="Y584" s="230"/>
      <c r="Z584" s="230"/>
      <c r="AA584" s="235">
        <f t="shared" si="29"/>
        <v>0</v>
      </c>
      <c r="AB584" s="229"/>
      <c r="AC584" s="236"/>
      <c r="AD584" s="237">
        <v>0</v>
      </c>
      <c r="AE584" s="238">
        <v>0</v>
      </c>
      <c r="AF584" s="220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</row>
    <row r="585" spans="1:183" s="5" customFormat="1" ht="60" customHeight="1" x14ac:dyDescent="0.25">
      <c r="A585" s="221">
        <f t="shared" si="31"/>
        <v>580</v>
      </c>
      <c r="B585" s="151"/>
      <c r="C585" s="222"/>
      <c r="D585" s="222"/>
      <c r="E585" s="223"/>
      <c r="F585" s="224"/>
      <c r="G585" s="223"/>
      <c r="H585" s="225"/>
      <c r="I585" s="226"/>
      <c r="J585" s="227"/>
      <c r="K585" s="226"/>
      <c r="L585" s="228"/>
      <c r="M585" s="229"/>
      <c r="N585" s="230"/>
      <c r="O585" s="230"/>
      <c r="P585" s="231">
        <f t="shared" si="30"/>
        <v>0</v>
      </c>
      <c r="Q585" s="232"/>
      <c r="R585" s="224"/>
      <c r="S585" s="233"/>
      <c r="T585" s="234"/>
      <c r="U585" s="230"/>
      <c r="V585" s="232"/>
      <c r="W585" s="234"/>
      <c r="X585" s="232"/>
      <c r="Y585" s="230"/>
      <c r="Z585" s="230"/>
      <c r="AA585" s="235">
        <f t="shared" si="29"/>
        <v>0</v>
      </c>
      <c r="AB585" s="229"/>
      <c r="AC585" s="236"/>
      <c r="AD585" s="237">
        <v>0</v>
      </c>
      <c r="AE585" s="238">
        <v>0</v>
      </c>
      <c r="AF585" s="220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</row>
    <row r="586" spans="1:183" s="5" customFormat="1" ht="60" customHeight="1" x14ac:dyDescent="0.25">
      <c r="A586" s="221">
        <f t="shared" si="31"/>
        <v>581</v>
      </c>
      <c r="B586" s="151"/>
      <c r="C586" s="222"/>
      <c r="D586" s="222"/>
      <c r="E586" s="223"/>
      <c r="F586" s="224"/>
      <c r="G586" s="223"/>
      <c r="H586" s="225"/>
      <c r="I586" s="226"/>
      <c r="J586" s="227"/>
      <c r="K586" s="226"/>
      <c r="L586" s="228"/>
      <c r="M586" s="229"/>
      <c r="N586" s="230"/>
      <c r="O586" s="230"/>
      <c r="P586" s="231">
        <f t="shared" si="30"/>
        <v>0</v>
      </c>
      <c r="Q586" s="232"/>
      <c r="R586" s="224"/>
      <c r="S586" s="233"/>
      <c r="T586" s="234"/>
      <c r="U586" s="230"/>
      <c r="V586" s="232"/>
      <c r="W586" s="234"/>
      <c r="X586" s="232"/>
      <c r="Y586" s="230"/>
      <c r="Z586" s="230"/>
      <c r="AA586" s="235">
        <f t="shared" si="29"/>
        <v>0</v>
      </c>
      <c r="AB586" s="229"/>
      <c r="AC586" s="236"/>
      <c r="AD586" s="237">
        <v>0</v>
      </c>
      <c r="AE586" s="238">
        <v>0</v>
      </c>
      <c r="AF586" s="220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</row>
    <row r="587" spans="1:183" s="5" customFormat="1" ht="60" customHeight="1" x14ac:dyDescent="0.25">
      <c r="A587" s="221">
        <f t="shared" si="31"/>
        <v>582</v>
      </c>
      <c r="B587" s="151"/>
      <c r="C587" s="222"/>
      <c r="D587" s="222"/>
      <c r="E587" s="223"/>
      <c r="F587" s="224"/>
      <c r="G587" s="223"/>
      <c r="H587" s="225"/>
      <c r="I587" s="226"/>
      <c r="J587" s="227"/>
      <c r="K587" s="226"/>
      <c r="L587" s="228"/>
      <c r="M587" s="229"/>
      <c r="N587" s="230"/>
      <c r="O587" s="230"/>
      <c r="P587" s="231">
        <f t="shared" si="30"/>
        <v>0</v>
      </c>
      <c r="Q587" s="232"/>
      <c r="R587" s="224"/>
      <c r="S587" s="233"/>
      <c r="T587" s="234"/>
      <c r="U587" s="230"/>
      <c r="V587" s="232"/>
      <c r="W587" s="234"/>
      <c r="X587" s="232"/>
      <c r="Y587" s="230"/>
      <c r="Z587" s="230"/>
      <c r="AA587" s="235">
        <f t="shared" si="29"/>
        <v>0</v>
      </c>
      <c r="AB587" s="229"/>
      <c r="AC587" s="236"/>
      <c r="AD587" s="237">
        <v>0</v>
      </c>
      <c r="AE587" s="238">
        <v>0</v>
      </c>
      <c r="AF587" s="220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</row>
    <row r="588" spans="1:183" s="5" customFormat="1" ht="60" customHeight="1" x14ac:dyDescent="0.25">
      <c r="A588" s="221">
        <f t="shared" si="31"/>
        <v>583</v>
      </c>
      <c r="B588" s="151"/>
      <c r="C588" s="222"/>
      <c r="D588" s="222"/>
      <c r="E588" s="223"/>
      <c r="F588" s="224"/>
      <c r="G588" s="223"/>
      <c r="H588" s="225"/>
      <c r="I588" s="226"/>
      <c r="J588" s="227"/>
      <c r="K588" s="226"/>
      <c r="L588" s="228"/>
      <c r="M588" s="229"/>
      <c r="N588" s="230"/>
      <c r="O588" s="230"/>
      <c r="P588" s="231">
        <f t="shared" si="30"/>
        <v>0</v>
      </c>
      <c r="Q588" s="232"/>
      <c r="R588" s="224"/>
      <c r="S588" s="233"/>
      <c r="T588" s="234"/>
      <c r="U588" s="230"/>
      <c r="V588" s="232"/>
      <c r="W588" s="234"/>
      <c r="X588" s="232"/>
      <c r="Y588" s="230"/>
      <c r="Z588" s="230"/>
      <c r="AA588" s="235">
        <f t="shared" si="29"/>
        <v>0</v>
      </c>
      <c r="AB588" s="229"/>
      <c r="AC588" s="236"/>
      <c r="AD588" s="237">
        <v>0</v>
      </c>
      <c r="AE588" s="238">
        <v>0</v>
      </c>
      <c r="AF588" s="220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</row>
    <row r="589" spans="1:183" s="5" customFormat="1" ht="60" customHeight="1" x14ac:dyDescent="0.25">
      <c r="A589" s="221">
        <f t="shared" si="31"/>
        <v>584</v>
      </c>
      <c r="B589" s="151"/>
      <c r="C589" s="222"/>
      <c r="D589" s="222"/>
      <c r="E589" s="223"/>
      <c r="F589" s="224"/>
      <c r="G589" s="223"/>
      <c r="H589" s="225"/>
      <c r="I589" s="226"/>
      <c r="J589" s="227"/>
      <c r="K589" s="226"/>
      <c r="L589" s="228"/>
      <c r="M589" s="229"/>
      <c r="N589" s="230"/>
      <c r="O589" s="230"/>
      <c r="P589" s="231">
        <f t="shared" si="30"/>
        <v>0</v>
      </c>
      <c r="Q589" s="232"/>
      <c r="R589" s="224"/>
      <c r="S589" s="233"/>
      <c r="T589" s="234"/>
      <c r="U589" s="230"/>
      <c r="V589" s="232"/>
      <c r="W589" s="234"/>
      <c r="X589" s="232"/>
      <c r="Y589" s="230"/>
      <c r="Z589" s="230"/>
      <c r="AA589" s="235">
        <f t="shared" si="29"/>
        <v>0</v>
      </c>
      <c r="AB589" s="229"/>
      <c r="AC589" s="236"/>
      <c r="AD589" s="237">
        <v>0</v>
      </c>
      <c r="AE589" s="238">
        <v>0</v>
      </c>
      <c r="AF589" s="220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</row>
    <row r="590" spans="1:183" s="5" customFormat="1" ht="60" customHeight="1" x14ac:dyDescent="0.25">
      <c r="A590" s="221">
        <f t="shared" si="31"/>
        <v>585</v>
      </c>
      <c r="B590" s="151"/>
      <c r="C590" s="222"/>
      <c r="D590" s="222"/>
      <c r="E590" s="223"/>
      <c r="F590" s="224"/>
      <c r="G590" s="223"/>
      <c r="H590" s="225"/>
      <c r="I590" s="226"/>
      <c r="J590" s="227"/>
      <c r="K590" s="226"/>
      <c r="L590" s="228"/>
      <c r="M590" s="229"/>
      <c r="N590" s="230"/>
      <c r="O590" s="230"/>
      <c r="P590" s="231">
        <f t="shared" si="30"/>
        <v>0</v>
      </c>
      <c r="Q590" s="232"/>
      <c r="R590" s="224"/>
      <c r="S590" s="233"/>
      <c r="T590" s="234"/>
      <c r="U590" s="230"/>
      <c r="V590" s="232"/>
      <c r="W590" s="234"/>
      <c r="X590" s="232"/>
      <c r="Y590" s="230"/>
      <c r="Z590" s="230"/>
      <c r="AA590" s="235">
        <f t="shared" si="29"/>
        <v>0</v>
      </c>
      <c r="AB590" s="229"/>
      <c r="AC590" s="236"/>
      <c r="AD590" s="237">
        <v>0</v>
      </c>
      <c r="AE590" s="238">
        <v>0</v>
      </c>
      <c r="AF590" s="220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</row>
    <row r="591" spans="1:183" s="5" customFormat="1" ht="60" customHeight="1" x14ac:dyDescent="0.25">
      <c r="A591" s="221">
        <f t="shared" si="31"/>
        <v>586</v>
      </c>
      <c r="B591" s="151"/>
      <c r="C591" s="222"/>
      <c r="D591" s="222"/>
      <c r="E591" s="223"/>
      <c r="F591" s="224"/>
      <c r="G591" s="223"/>
      <c r="H591" s="225"/>
      <c r="I591" s="226"/>
      <c r="J591" s="227"/>
      <c r="K591" s="226"/>
      <c r="L591" s="228"/>
      <c r="M591" s="229"/>
      <c r="N591" s="230"/>
      <c r="O591" s="230"/>
      <c r="P591" s="231">
        <f t="shared" si="30"/>
        <v>0</v>
      </c>
      <c r="Q591" s="232"/>
      <c r="R591" s="224"/>
      <c r="S591" s="233"/>
      <c r="T591" s="234"/>
      <c r="U591" s="230"/>
      <c r="V591" s="232"/>
      <c r="W591" s="234"/>
      <c r="X591" s="232"/>
      <c r="Y591" s="230"/>
      <c r="Z591" s="230"/>
      <c r="AA591" s="235">
        <f t="shared" si="29"/>
        <v>0</v>
      </c>
      <c r="AB591" s="229"/>
      <c r="AC591" s="236"/>
      <c r="AD591" s="237">
        <v>0</v>
      </c>
      <c r="AE591" s="238">
        <v>0</v>
      </c>
      <c r="AF591" s="220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</row>
    <row r="592" spans="1:183" s="5" customFormat="1" ht="60" customHeight="1" x14ac:dyDescent="0.25">
      <c r="A592" s="221">
        <f t="shared" si="31"/>
        <v>587</v>
      </c>
      <c r="B592" s="151"/>
      <c r="C592" s="222"/>
      <c r="D592" s="222"/>
      <c r="E592" s="223"/>
      <c r="F592" s="224"/>
      <c r="G592" s="223"/>
      <c r="H592" s="225"/>
      <c r="I592" s="226"/>
      <c r="J592" s="227"/>
      <c r="K592" s="226"/>
      <c r="L592" s="228"/>
      <c r="M592" s="229"/>
      <c r="N592" s="230"/>
      <c r="O592" s="230"/>
      <c r="P592" s="231">
        <f t="shared" si="30"/>
        <v>0</v>
      </c>
      <c r="Q592" s="232"/>
      <c r="R592" s="224"/>
      <c r="S592" s="233"/>
      <c r="T592" s="234"/>
      <c r="U592" s="230"/>
      <c r="V592" s="232"/>
      <c r="W592" s="234"/>
      <c r="X592" s="232"/>
      <c r="Y592" s="230"/>
      <c r="Z592" s="230"/>
      <c r="AA592" s="235">
        <f t="shared" si="29"/>
        <v>0</v>
      </c>
      <c r="AB592" s="229"/>
      <c r="AC592" s="236"/>
      <c r="AD592" s="237">
        <v>0</v>
      </c>
      <c r="AE592" s="238">
        <v>0</v>
      </c>
      <c r="AF592" s="220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</row>
    <row r="593" spans="1:183" s="5" customFormat="1" ht="60" customHeight="1" x14ac:dyDescent="0.25">
      <c r="A593" s="221">
        <f t="shared" si="31"/>
        <v>588</v>
      </c>
      <c r="B593" s="151"/>
      <c r="C593" s="222"/>
      <c r="D593" s="222"/>
      <c r="E593" s="223"/>
      <c r="F593" s="224"/>
      <c r="G593" s="223"/>
      <c r="H593" s="225"/>
      <c r="I593" s="226"/>
      <c r="J593" s="227"/>
      <c r="K593" s="226"/>
      <c r="L593" s="228"/>
      <c r="M593" s="229"/>
      <c r="N593" s="230"/>
      <c r="O593" s="230"/>
      <c r="P593" s="231">
        <f t="shared" si="30"/>
        <v>0</v>
      </c>
      <c r="Q593" s="232"/>
      <c r="R593" s="224"/>
      <c r="S593" s="233"/>
      <c r="T593" s="234"/>
      <c r="U593" s="230"/>
      <c r="V593" s="232"/>
      <c r="W593" s="234"/>
      <c r="X593" s="232"/>
      <c r="Y593" s="230"/>
      <c r="Z593" s="230"/>
      <c r="AA593" s="235">
        <f t="shared" si="29"/>
        <v>0</v>
      </c>
      <c r="AB593" s="229"/>
      <c r="AC593" s="236"/>
      <c r="AD593" s="237">
        <v>0</v>
      </c>
      <c r="AE593" s="238">
        <v>0</v>
      </c>
      <c r="AF593" s="220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</row>
    <row r="594" spans="1:183" s="5" customFormat="1" ht="60" customHeight="1" x14ac:dyDescent="0.25">
      <c r="A594" s="221">
        <f t="shared" si="31"/>
        <v>589</v>
      </c>
      <c r="B594" s="151"/>
      <c r="C594" s="222"/>
      <c r="D594" s="222"/>
      <c r="E594" s="223"/>
      <c r="F594" s="224"/>
      <c r="G594" s="223"/>
      <c r="H594" s="225"/>
      <c r="I594" s="226"/>
      <c r="J594" s="227"/>
      <c r="K594" s="226"/>
      <c r="L594" s="228"/>
      <c r="M594" s="229"/>
      <c r="N594" s="230"/>
      <c r="O594" s="230"/>
      <c r="P594" s="231">
        <f t="shared" si="30"/>
        <v>0</v>
      </c>
      <c r="Q594" s="232"/>
      <c r="R594" s="224"/>
      <c r="S594" s="233"/>
      <c r="T594" s="234"/>
      <c r="U594" s="230"/>
      <c r="V594" s="232"/>
      <c r="W594" s="234"/>
      <c r="X594" s="232"/>
      <c r="Y594" s="230"/>
      <c r="Z594" s="230"/>
      <c r="AA594" s="235">
        <f t="shared" si="29"/>
        <v>0</v>
      </c>
      <c r="AB594" s="229"/>
      <c r="AC594" s="236"/>
      <c r="AD594" s="237">
        <v>0</v>
      </c>
      <c r="AE594" s="238">
        <v>0</v>
      </c>
      <c r="AF594" s="220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</row>
    <row r="595" spans="1:183" s="5" customFormat="1" ht="60" customHeight="1" x14ac:dyDescent="0.25">
      <c r="A595" s="221">
        <f t="shared" si="31"/>
        <v>590</v>
      </c>
      <c r="B595" s="151"/>
      <c r="C595" s="222"/>
      <c r="D595" s="222"/>
      <c r="E595" s="223"/>
      <c r="F595" s="224"/>
      <c r="G595" s="223"/>
      <c r="H595" s="225"/>
      <c r="I595" s="226"/>
      <c r="J595" s="227"/>
      <c r="K595" s="226"/>
      <c r="L595" s="228"/>
      <c r="M595" s="229"/>
      <c r="N595" s="230"/>
      <c r="O595" s="230"/>
      <c r="P595" s="231">
        <f t="shared" si="30"/>
        <v>0</v>
      </c>
      <c r="Q595" s="232"/>
      <c r="R595" s="224"/>
      <c r="S595" s="233"/>
      <c r="T595" s="234"/>
      <c r="U595" s="230"/>
      <c r="V595" s="232"/>
      <c r="W595" s="234"/>
      <c r="X595" s="232"/>
      <c r="Y595" s="230"/>
      <c r="Z595" s="230"/>
      <c r="AA595" s="235">
        <f t="shared" si="29"/>
        <v>0</v>
      </c>
      <c r="AB595" s="229"/>
      <c r="AC595" s="236"/>
      <c r="AD595" s="237">
        <v>0</v>
      </c>
      <c r="AE595" s="238">
        <v>0</v>
      </c>
      <c r="AF595" s="220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</row>
    <row r="596" spans="1:183" s="5" customFormat="1" ht="60" customHeight="1" x14ac:dyDescent="0.25">
      <c r="A596" s="221">
        <f t="shared" si="31"/>
        <v>591</v>
      </c>
      <c r="B596" s="151"/>
      <c r="C596" s="222"/>
      <c r="D596" s="222"/>
      <c r="E596" s="223"/>
      <c r="F596" s="224"/>
      <c r="G596" s="223"/>
      <c r="H596" s="225"/>
      <c r="I596" s="226"/>
      <c r="J596" s="227"/>
      <c r="K596" s="226"/>
      <c r="L596" s="228"/>
      <c r="M596" s="229"/>
      <c r="N596" s="230"/>
      <c r="O596" s="230"/>
      <c r="P596" s="231">
        <f t="shared" si="30"/>
        <v>0</v>
      </c>
      <c r="Q596" s="232"/>
      <c r="R596" s="224"/>
      <c r="S596" s="233"/>
      <c r="T596" s="234"/>
      <c r="U596" s="230"/>
      <c r="V596" s="232"/>
      <c r="W596" s="234"/>
      <c r="X596" s="232"/>
      <c r="Y596" s="230"/>
      <c r="Z596" s="230"/>
      <c r="AA596" s="235">
        <f t="shared" si="29"/>
        <v>0</v>
      </c>
      <c r="AB596" s="229"/>
      <c r="AC596" s="236"/>
      <c r="AD596" s="237">
        <v>0</v>
      </c>
      <c r="AE596" s="238">
        <v>0</v>
      </c>
      <c r="AF596" s="220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</row>
    <row r="597" spans="1:183" s="5" customFormat="1" ht="60" customHeight="1" x14ac:dyDescent="0.25">
      <c r="A597" s="221">
        <f t="shared" si="31"/>
        <v>592</v>
      </c>
      <c r="B597" s="151"/>
      <c r="C597" s="222"/>
      <c r="D597" s="222"/>
      <c r="E597" s="223"/>
      <c r="F597" s="224"/>
      <c r="G597" s="223"/>
      <c r="H597" s="225"/>
      <c r="I597" s="226"/>
      <c r="J597" s="227"/>
      <c r="K597" s="226"/>
      <c r="L597" s="228"/>
      <c r="M597" s="229"/>
      <c r="N597" s="230"/>
      <c r="O597" s="230"/>
      <c r="P597" s="231">
        <f t="shared" si="30"/>
        <v>0</v>
      </c>
      <c r="Q597" s="232"/>
      <c r="R597" s="224"/>
      <c r="S597" s="233"/>
      <c r="T597" s="234"/>
      <c r="U597" s="230"/>
      <c r="V597" s="232"/>
      <c r="W597" s="234"/>
      <c r="X597" s="232"/>
      <c r="Y597" s="230"/>
      <c r="Z597" s="230"/>
      <c r="AA597" s="235">
        <f t="shared" si="29"/>
        <v>0</v>
      </c>
      <c r="AB597" s="229"/>
      <c r="AC597" s="236"/>
      <c r="AD597" s="237">
        <v>0</v>
      </c>
      <c r="AE597" s="238">
        <v>0</v>
      </c>
      <c r="AF597" s="220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</row>
    <row r="598" spans="1:183" s="5" customFormat="1" ht="60" customHeight="1" x14ac:dyDescent="0.25">
      <c r="A598" s="221">
        <f t="shared" si="31"/>
        <v>593</v>
      </c>
      <c r="B598" s="151"/>
      <c r="C598" s="222"/>
      <c r="D598" s="222"/>
      <c r="E598" s="223"/>
      <c r="F598" s="224"/>
      <c r="G598" s="223"/>
      <c r="H598" s="225"/>
      <c r="I598" s="226"/>
      <c r="J598" s="227"/>
      <c r="K598" s="226"/>
      <c r="L598" s="228"/>
      <c r="M598" s="229"/>
      <c r="N598" s="230"/>
      <c r="O598" s="230"/>
      <c r="P598" s="231">
        <f t="shared" si="30"/>
        <v>0</v>
      </c>
      <c r="Q598" s="232"/>
      <c r="R598" s="224"/>
      <c r="S598" s="233"/>
      <c r="T598" s="234"/>
      <c r="U598" s="230"/>
      <c r="V598" s="232"/>
      <c r="W598" s="234"/>
      <c r="X598" s="232"/>
      <c r="Y598" s="230"/>
      <c r="Z598" s="230"/>
      <c r="AA598" s="235">
        <f t="shared" si="29"/>
        <v>0</v>
      </c>
      <c r="AB598" s="229"/>
      <c r="AC598" s="236"/>
      <c r="AD598" s="237">
        <v>0</v>
      </c>
      <c r="AE598" s="238">
        <v>0</v>
      </c>
      <c r="AF598" s="220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</row>
    <row r="599" spans="1:183" s="5" customFormat="1" ht="60" customHeight="1" x14ac:dyDescent="0.25">
      <c r="A599" s="221">
        <f t="shared" si="31"/>
        <v>594</v>
      </c>
      <c r="B599" s="151"/>
      <c r="C599" s="222"/>
      <c r="D599" s="222"/>
      <c r="E599" s="223"/>
      <c r="F599" s="224"/>
      <c r="G599" s="223"/>
      <c r="H599" s="225"/>
      <c r="I599" s="226"/>
      <c r="J599" s="227"/>
      <c r="K599" s="226"/>
      <c r="L599" s="228"/>
      <c r="M599" s="229"/>
      <c r="N599" s="230"/>
      <c r="O599" s="230"/>
      <c r="P599" s="231">
        <f t="shared" si="30"/>
        <v>0</v>
      </c>
      <c r="Q599" s="232"/>
      <c r="R599" s="224"/>
      <c r="S599" s="233"/>
      <c r="T599" s="234"/>
      <c r="U599" s="230"/>
      <c r="V599" s="232"/>
      <c r="W599" s="234"/>
      <c r="X599" s="232"/>
      <c r="Y599" s="230"/>
      <c r="Z599" s="230"/>
      <c r="AA599" s="235">
        <f t="shared" si="29"/>
        <v>0</v>
      </c>
      <c r="AB599" s="229"/>
      <c r="AC599" s="236"/>
      <c r="AD599" s="237">
        <v>0</v>
      </c>
      <c r="AE599" s="238">
        <v>0</v>
      </c>
      <c r="AF599" s="220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</row>
    <row r="600" spans="1:183" s="5" customFormat="1" ht="60" customHeight="1" x14ac:dyDescent="0.25">
      <c r="A600" s="221">
        <f t="shared" si="31"/>
        <v>595</v>
      </c>
      <c r="B600" s="151"/>
      <c r="C600" s="222"/>
      <c r="D600" s="222"/>
      <c r="E600" s="223"/>
      <c r="F600" s="224"/>
      <c r="G600" s="223"/>
      <c r="H600" s="225"/>
      <c r="I600" s="226"/>
      <c r="J600" s="227"/>
      <c r="K600" s="226"/>
      <c r="L600" s="228"/>
      <c r="M600" s="229"/>
      <c r="N600" s="230"/>
      <c r="O600" s="230"/>
      <c r="P600" s="231">
        <f t="shared" si="30"/>
        <v>0</v>
      </c>
      <c r="Q600" s="232"/>
      <c r="R600" s="224"/>
      <c r="S600" s="233"/>
      <c r="T600" s="234"/>
      <c r="U600" s="230"/>
      <c r="V600" s="232"/>
      <c r="W600" s="234"/>
      <c r="X600" s="232"/>
      <c r="Y600" s="230"/>
      <c r="Z600" s="230"/>
      <c r="AA600" s="235">
        <f t="shared" si="29"/>
        <v>0</v>
      </c>
      <c r="AB600" s="229"/>
      <c r="AC600" s="236"/>
      <c r="AD600" s="237">
        <v>0</v>
      </c>
      <c r="AE600" s="238">
        <v>0</v>
      </c>
      <c r="AF600" s="220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</row>
    <row r="601" spans="1:183" s="5" customFormat="1" ht="60" customHeight="1" x14ac:dyDescent="0.25">
      <c r="A601" s="221">
        <f t="shared" si="31"/>
        <v>596</v>
      </c>
      <c r="B601" s="151"/>
      <c r="C601" s="222"/>
      <c r="D601" s="222"/>
      <c r="E601" s="223"/>
      <c r="F601" s="224"/>
      <c r="G601" s="223"/>
      <c r="H601" s="225"/>
      <c r="I601" s="226"/>
      <c r="J601" s="227"/>
      <c r="K601" s="226"/>
      <c r="L601" s="228"/>
      <c r="M601" s="229"/>
      <c r="N601" s="230"/>
      <c r="O601" s="230"/>
      <c r="P601" s="231">
        <f t="shared" si="30"/>
        <v>0</v>
      </c>
      <c r="Q601" s="232"/>
      <c r="R601" s="224"/>
      <c r="S601" s="233"/>
      <c r="T601" s="234"/>
      <c r="U601" s="230"/>
      <c r="V601" s="232"/>
      <c r="W601" s="234"/>
      <c r="X601" s="232"/>
      <c r="Y601" s="230"/>
      <c r="Z601" s="230"/>
      <c r="AA601" s="235">
        <f t="shared" si="29"/>
        <v>0</v>
      </c>
      <c r="AB601" s="229"/>
      <c r="AC601" s="236"/>
      <c r="AD601" s="237">
        <v>0</v>
      </c>
      <c r="AE601" s="238">
        <v>0</v>
      </c>
      <c r="AF601" s="220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</row>
    <row r="602" spans="1:183" s="5" customFormat="1" ht="60" customHeight="1" x14ac:dyDescent="0.25">
      <c r="A602" s="221">
        <f t="shared" si="31"/>
        <v>597</v>
      </c>
      <c r="B602" s="151"/>
      <c r="C602" s="222"/>
      <c r="D602" s="222"/>
      <c r="E602" s="223"/>
      <c r="F602" s="224"/>
      <c r="G602" s="223"/>
      <c r="H602" s="225"/>
      <c r="I602" s="226"/>
      <c r="J602" s="227"/>
      <c r="K602" s="226"/>
      <c r="L602" s="228"/>
      <c r="M602" s="229"/>
      <c r="N602" s="230"/>
      <c r="O602" s="230"/>
      <c r="P602" s="231">
        <f t="shared" si="30"/>
        <v>0</v>
      </c>
      <c r="Q602" s="232"/>
      <c r="R602" s="224"/>
      <c r="S602" s="233"/>
      <c r="T602" s="234"/>
      <c r="U602" s="230"/>
      <c r="V602" s="232"/>
      <c r="W602" s="234"/>
      <c r="X602" s="232"/>
      <c r="Y602" s="230"/>
      <c r="Z602" s="230"/>
      <c r="AA602" s="235">
        <f t="shared" si="29"/>
        <v>0</v>
      </c>
      <c r="AB602" s="229"/>
      <c r="AC602" s="236"/>
      <c r="AD602" s="237">
        <v>0</v>
      </c>
      <c r="AE602" s="238">
        <v>0</v>
      </c>
      <c r="AF602" s="220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</row>
    <row r="603" spans="1:183" s="5" customFormat="1" ht="60" customHeight="1" x14ac:dyDescent="0.25">
      <c r="A603" s="221">
        <f t="shared" si="31"/>
        <v>598</v>
      </c>
      <c r="B603" s="151"/>
      <c r="C603" s="222"/>
      <c r="D603" s="222"/>
      <c r="E603" s="223"/>
      <c r="F603" s="224"/>
      <c r="G603" s="223"/>
      <c r="H603" s="225"/>
      <c r="I603" s="226"/>
      <c r="J603" s="227"/>
      <c r="K603" s="226"/>
      <c r="L603" s="228"/>
      <c r="M603" s="229"/>
      <c r="N603" s="230"/>
      <c r="O603" s="230"/>
      <c r="P603" s="231">
        <f t="shared" si="30"/>
        <v>0</v>
      </c>
      <c r="Q603" s="232"/>
      <c r="R603" s="224"/>
      <c r="S603" s="233"/>
      <c r="T603" s="234"/>
      <c r="U603" s="230"/>
      <c r="V603" s="232"/>
      <c r="W603" s="234"/>
      <c r="X603" s="232"/>
      <c r="Y603" s="230"/>
      <c r="Z603" s="230"/>
      <c r="AA603" s="235">
        <f t="shared" si="29"/>
        <v>0</v>
      </c>
      <c r="AB603" s="229"/>
      <c r="AC603" s="236"/>
      <c r="AD603" s="237">
        <v>0</v>
      </c>
      <c r="AE603" s="238">
        <v>0</v>
      </c>
      <c r="AF603" s="220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</row>
    <row r="604" spans="1:183" s="5" customFormat="1" ht="60" customHeight="1" x14ac:dyDescent="0.25">
      <c r="A604" s="221">
        <f t="shared" si="31"/>
        <v>599</v>
      </c>
      <c r="B604" s="151"/>
      <c r="C604" s="222"/>
      <c r="D604" s="222"/>
      <c r="E604" s="223"/>
      <c r="F604" s="224"/>
      <c r="G604" s="223"/>
      <c r="H604" s="225"/>
      <c r="I604" s="226"/>
      <c r="J604" s="227"/>
      <c r="K604" s="226"/>
      <c r="L604" s="228"/>
      <c r="M604" s="229"/>
      <c r="N604" s="230"/>
      <c r="O604" s="230"/>
      <c r="P604" s="231">
        <f t="shared" si="30"/>
        <v>0</v>
      </c>
      <c r="Q604" s="232"/>
      <c r="R604" s="224"/>
      <c r="S604" s="233"/>
      <c r="T604" s="234"/>
      <c r="U604" s="230"/>
      <c r="V604" s="232"/>
      <c r="W604" s="234"/>
      <c r="X604" s="232"/>
      <c r="Y604" s="230"/>
      <c r="Z604" s="230"/>
      <c r="AA604" s="235">
        <f t="shared" si="29"/>
        <v>0</v>
      </c>
      <c r="AB604" s="229"/>
      <c r="AC604" s="236"/>
      <c r="AD604" s="237">
        <v>0</v>
      </c>
      <c r="AE604" s="238">
        <v>0</v>
      </c>
      <c r="AF604" s="220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</row>
    <row r="605" spans="1:183" s="5" customFormat="1" ht="60" customHeight="1" x14ac:dyDescent="0.25">
      <c r="A605" s="221">
        <f t="shared" si="31"/>
        <v>600</v>
      </c>
      <c r="B605" s="151"/>
      <c r="C605" s="222"/>
      <c r="D605" s="222"/>
      <c r="E605" s="223"/>
      <c r="F605" s="224"/>
      <c r="G605" s="223"/>
      <c r="H605" s="225"/>
      <c r="I605" s="226"/>
      <c r="J605" s="227"/>
      <c r="K605" s="226"/>
      <c r="L605" s="228"/>
      <c r="M605" s="229"/>
      <c r="N605" s="230"/>
      <c r="O605" s="230"/>
      <c r="P605" s="231">
        <f t="shared" si="30"/>
        <v>0</v>
      </c>
      <c r="Q605" s="232"/>
      <c r="R605" s="224"/>
      <c r="S605" s="233"/>
      <c r="T605" s="234"/>
      <c r="U605" s="230"/>
      <c r="V605" s="232"/>
      <c r="W605" s="234"/>
      <c r="X605" s="232"/>
      <c r="Y605" s="230"/>
      <c r="Z605" s="230"/>
      <c r="AA605" s="235">
        <f t="shared" si="29"/>
        <v>0</v>
      </c>
      <c r="AB605" s="229"/>
      <c r="AC605" s="236"/>
      <c r="AD605" s="237">
        <v>0</v>
      </c>
      <c r="AE605" s="238">
        <v>0</v>
      </c>
      <c r="AF605" s="220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</row>
    <row r="606" spans="1:183" s="5" customFormat="1" ht="60" customHeight="1" x14ac:dyDescent="0.25">
      <c r="A606" s="221">
        <f t="shared" si="31"/>
        <v>601</v>
      </c>
      <c r="B606" s="151"/>
      <c r="C606" s="222"/>
      <c r="D606" s="222"/>
      <c r="E606" s="223"/>
      <c r="F606" s="224"/>
      <c r="G606" s="223"/>
      <c r="H606" s="225"/>
      <c r="I606" s="226"/>
      <c r="J606" s="227"/>
      <c r="K606" s="226"/>
      <c r="L606" s="228"/>
      <c r="M606" s="229"/>
      <c r="N606" s="230"/>
      <c r="O606" s="230"/>
      <c r="P606" s="231">
        <f t="shared" si="30"/>
        <v>0</v>
      </c>
      <c r="Q606" s="232"/>
      <c r="R606" s="224"/>
      <c r="S606" s="233"/>
      <c r="T606" s="234"/>
      <c r="U606" s="230"/>
      <c r="V606" s="232"/>
      <c r="W606" s="234"/>
      <c r="X606" s="232"/>
      <c r="Y606" s="230"/>
      <c r="Z606" s="230"/>
      <c r="AA606" s="235">
        <f t="shared" si="29"/>
        <v>0</v>
      </c>
      <c r="AB606" s="229"/>
      <c r="AC606" s="236"/>
      <c r="AD606" s="237">
        <v>0</v>
      </c>
      <c r="AE606" s="238">
        <v>0</v>
      </c>
      <c r="AF606" s="220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</row>
    <row r="607" spans="1:183" s="5" customFormat="1" ht="60" customHeight="1" x14ac:dyDescent="0.25">
      <c r="A607" s="221">
        <f t="shared" si="31"/>
        <v>602</v>
      </c>
      <c r="B607" s="151"/>
      <c r="C607" s="222"/>
      <c r="D607" s="222"/>
      <c r="E607" s="223"/>
      <c r="F607" s="224"/>
      <c r="G607" s="223"/>
      <c r="H607" s="225"/>
      <c r="I607" s="226"/>
      <c r="J607" s="227"/>
      <c r="K607" s="226"/>
      <c r="L607" s="228"/>
      <c r="M607" s="229"/>
      <c r="N607" s="230"/>
      <c r="O607" s="230"/>
      <c r="P607" s="231">
        <f t="shared" si="30"/>
        <v>0</v>
      </c>
      <c r="Q607" s="232"/>
      <c r="R607" s="224"/>
      <c r="S607" s="233"/>
      <c r="T607" s="234"/>
      <c r="U607" s="230"/>
      <c r="V607" s="232"/>
      <c r="W607" s="234"/>
      <c r="X607" s="232"/>
      <c r="Y607" s="230"/>
      <c r="Z607" s="230"/>
      <c r="AA607" s="235">
        <f t="shared" si="29"/>
        <v>0</v>
      </c>
      <c r="AB607" s="229"/>
      <c r="AC607" s="236"/>
      <c r="AD607" s="237">
        <v>0</v>
      </c>
      <c r="AE607" s="238">
        <v>0</v>
      </c>
      <c r="AF607" s="220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</row>
    <row r="608" spans="1:183" s="5" customFormat="1" ht="60" customHeight="1" x14ac:dyDescent="0.25">
      <c r="A608" s="221">
        <f t="shared" si="31"/>
        <v>603</v>
      </c>
      <c r="B608" s="151"/>
      <c r="C608" s="222"/>
      <c r="D608" s="222"/>
      <c r="E608" s="223"/>
      <c r="F608" s="224"/>
      <c r="G608" s="223"/>
      <c r="H608" s="225"/>
      <c r="I608" s="226"/>
      <c r="J608" s="227"/>
      <c r="K608" s="226"/>
      <c r="L608" s="228"/>
      <c r="M608" s="229"/>
      <c r="N608" s="230"/>
      <c r="O608" s="230"/>
      <c r="P608" s="231">
        <f t="shared" si="30"/>
        <v>0</v>
      </c>
      <c r="Q608" s="232"/>
      <c r="R608" s="224"/>
      <c r="S608" s="233"/>
      <c r="T608" s="234"/>
      <c r="U608" s="230"/>
      <c r="V608" s="232"/>
      <c r="W608" s="234"/>
      <c r="X608" s="232"/>
      <c r="Y608" s="230"/>
      <c r="Z608" s="230"/>
      <c r="AA608" s="235">
        <f t="shared" si="29"/>
        <v>0</v>
      </c>
      <c r="AB608" s="229"/>
      <c r="AC608" s="236"/>
      <c r="AD608" s="237">
        <v>0</v>
      </c>
      <c r="AE608" s="238">
        <v>0</v>
      </c>
      <c r="AF608" s="220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</row>
    <row r="609" spans="1:183" s="5" customFormat="1" ht="60" customHeight="1" x14ac:dyDescent="0.25">
      <c r="A609" s="221">
        <f t="shared" si="31"/>
        <v>604</v>
      </c>
      <c r="B609" s="151"/>
      <c r="C609" s="222"/>
      <c r="D609" s="222"/>
      <c r="E609" s="223"/>
      <c r="F609" s="224"/>
      <c r="G609" s="223"/>
      <c r="H609" s="225"/>
      <c r="I609" s="226"/>
      <c r="J609" s="227"/>
      <c r="K609" s="226"/>
      <c r="L609" s="228"/>
      <c r="M609" s="229"/>
      <c r="N609" s="230"/>
      <c r="O609" s="230"/>
      <c r="P609" s="231">
        <f t="shared" si="30"/>
        <v>0</v>
      </c>
      <c r="Q609" s="232"/>
      <c r="R609" s="224"/>
      <c r="S609" s="233"/>
      <c r="T609" s="234"/>
      <c r="U609" s="230"/>
      <c r="V609" s="232"/>
      <c r="W609" s="234"/>
      <c r="X609" s="232"/>
      <c r="Y609" s="230"/>
      <c r="Z609" s="230"/>
      <c r="AA609" s="235">
        <f t="shared" si="29"/>
        <v>0</v>
      </c>
      <c r="AB609" s="229"/>
      <c r="AC609" s="236"/>
      <c r="AD609" s="237">
        <v>0</v>
      </c>
      <c r="AE609" s="238">
        <v>0</v>
      </c>
      <c r="AF609" s="220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</row>
    <row r="610" spans="1:183" s="5" customFormat="1" ht="60" customHeight="1" x14ac:dyDescent="0.25">
      <c r="A610" s="221">
        <f t="shared" si="31"/>
        <v>605</v>
      </c>
      <c r="B610" s="151"/>
      <c r="C610" s="222"/>
      <c r="D610" s="222"/>
      <c r="E610" s="223"/>
      <c r="F610" s="224"/>
      <c r="G610" s="223"/>
      <c r="H610" s="225"/>
      <c r="I610" s="226"/>
      <c r="J610" s="227"/>
      <c r="K610" s="226"/>
      <c r="L610" s="228"/>
      <c r="M610" s="229"/>
      <c r="N610" s="230"/>
      <c r="O610" s="230"/>
      <c r="P610" s="231">
        <f t="shared" si="30"/>
        <v>0</v>
      </c>
      <c r="Q610" s="232"/>
      <c r="R610" s="224"/>
      <c r="S610" s="233"/>
      <c r="T610" s="234"/>
      <c r="U610" s="230"/>
      <c r="V610" s="232"/>
      <c r="W610" s="234"/>
      <c r="X610" s="232"/>
      <c r="Y610" s="230"/>
      <c r="Z610" s="230"/>
      <c r="AA610" s="235">
        <f t="shared" si="29"/>
        <v>0</v>
      </c>
      <c r="AB610" s="229"/>
      <c r="AC610" s="236"/>
      <c r="AD610" s="237">
        <v>0</v>
      </c>
      <c r="AE610" s="238">
        <v>0</v>
      </c>
      <c r="AF610" s="220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</row>
    <row r="611" spans="1:183" s="5" customFormat="1" ht="60" customHeight="1" x14ac:dyDescent="0.25">
      <c r="A611" s="221">
        <f t="shared" si="31"/>
        <v>606</v>
      </c>
      <c r="B611" s="151"/>
      <c r="C611" s="222"/>
      <c r="D611" s="222"/>
      <c r="E611" s="223"/>
      <c r="F611" s="224"/>
      <c r="G611" s="223"/>
      <c r="H611" s="225"/>
      <c r="I611" s="226"/>
      <c r="J611" s="227"/>
      <c r="K611" s="226"/>
      <c r="L611" s="228"/>
      <c r="M611" s="229"/>
      <c r="N611" s="230"/>
      <c r="O611" s="230"/>
      <c r="P611" s="231">
        <f t="shared" si="30"/>
        <v>0</v>
      </c>
      <c r="Q611" s="232"/>
      <c r="R611" s="224"/>
      <c r="S611" s="233"/>
      <c r="T611" s="234"/>
      <c r="U611" s="230"/>
      <c r="V611" s="232"/>
      <c r="W611" s="234"/>
      <c r="X611" s="232"/>
      <c r="Y611" s="230"/>
      <c r="Z611" s="230"/>
      <c r="AA611" s="235">
        <f t="shared" si="29"/>
        <v>0</v>
      </c>
      <c r="AB611" s="229"/>
      <c r="AC611" s="236"/>
      <c r="AD611" s="237">
        <v>0</v>
      </c>
      <c r="AE611" s="238">
        <v>0</v>
      </c>
      <c r="AF611" s="220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</row>
    <row r="612" spans="1:183" s="5" customFormat="1" ht="60" customHeight="1" x14ac:dyDescent="0.25">
      <c r="A612" s="221">
        <f t="shared" si="31"/>
        <v>607</v>
      </c>
      <c r="B612" s="151"/>
      <c r="C612" s="222"/>
      <c r="D612" s="222"/>
      <c r="E612" s="223"/>
      <c r="F612" s="224"/>
      <c r="G612" s="223"/>
      <c r="H612" s="225"/>
      <c r="I612" s="226"/>
      <c r="J612" s="227"/>
      <c r="K612" s="226"/>
      <c r="L612" s="228"/>
      <c r="M612" s="229"/>
      <c r="N612" s="230"/>
      <c r="O612" s="230"/>
      <c r="P612" s="231">
        <f t="shared" si="30"/>
        <v>0</v>
      </c>
      <c r="Q612" s="232"/>
      <c r="R612" s="224"/>
      <c r="S612" s="233"/>
      <c r="T612" s="234"/>
      <c r="U612" s="230"/>
      <c r="V612" s="232"/>
      <c r="W612" s="234"/>
      <c r="X612" s="232"/>
      <c r="Y612" s="230"/>
      <c r="Z612" s="230"/>
      <c r="AA612" s="235">
        <f t="shared" si="29"/>
        <v>0</v>
      </c>
      <c r="AB612" s="229"/>
      <c r="AC612" s="236"/>
      <c r="AD612" s="237">
        <v>0</v>
      </c>
      <c r="AE612" s="238">
        <v>0</v>
      </c>
      <c r="AF612" s="220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</row>
    <row r="613" spans="1:183" s="5" customFormat="1" ht="60" customHeight="1" x14ac:dyDescent="0.25">
      <c r="A613" s="221">
        <f t="shared" si="31"/>
        <v>608</v>
      </c>
      <c r="B613" s="151"/>
      <c r="C613" s="222"/>
      <c r="D613" s="222"/>
      <c r="E613" s="223"/>
      <c r="F613" s="224"/>
      <c r="G613" s="223"/>
      <c r="H613" s="225"/>
      <c r="I613" s="226"/>
      <c r="J613" s="227"/>
      <c r="K613" s="226"/>
      <c r="L613" s="228"/>
      <c r="M613" s="229"/>
      <c r="N613" s="230"/>
      <c r="O613" s="230"/>
      <c r="P613" s="231">
        <f t="shared" si="30"/>
        <v>0</v>
      </c>
      <c r="Q613" s="232"/>
      <c r="R613" s="224"/>
      <c r="S613" s="233"/>
      <c r="T613" s="234"/>
      <c r="U613" s="230"/>
      <c r="V613" s="232"/>
      <c r="W613" s="234"/>
      <c r="X613" s="232"/>
      <c r="Y613" s="230"/>
      <c r="Z613" s="230"/>
      <c r="AA613" s="235">
        <f t="shared" si="29"/>
        <v>0</v>
      </c>
      <c r="AB613" s="229"/>
      <c r="AC613" s="236"/>
      <c r="AD613" s="237">
        <v>0</v>
      </c>
      <c r="AE613" s="238">
        <v>0</v>
      </c>
      <c r="AF613" s="220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</row>
    <row r="614" spans="1:183" s="5" customFormat="1" ht="60" customHeight="1" x14ac:dyDescent="0.25">
      <c r="A614" s="221">
        <f t="shared" si="31"/>
        <v>609</v>
      </c>
      <c r="B614" s="151"/>
      <c r="C614" s="222"/>
      <c r="D614" s="222"/>
      <c r="E614" s="223"/>
      <c r="F614" s="224"/>
      <c r="G614" s="223"/>
      <c r="H614" s="225"/>
      <c r="I614" s="226"/>
      <c r="J614" s="227"/>
      <c r="K614" s="226"/>
      <c r="L614" s="228"/>
      <c r="M614" s="229"/>
      <c r="N614" s="230"/>
      <c r="O614" s="230"/>
      <c r="P614" s="231">
        <f t="shared" si="30"/>
        <v>0</v>
      </c>
      <c r="Q614" s="232"/>
      <c r="R614" s="224"/>
      <c r="S614" s="233"/>
      <c r="T614" s="234"/>
      <c r="U614" s="230"/>
      <c r="V614" s="232"/>
      <c r="W614" s="234"/>
      <c r="X614" s="232"/>
      <c r="Y614" s="230"/>
      <c r="Z614" s="230"/>
      <c r="AA614" s="235">
        <f t="shared" si="29"/>
        <v>0</v>
      </c>
      <c r="AB614" s="229"/>
      <c r="AC614" s="236"/>
      <c r="AD614" s="237">
        <v>0</v>
      </c>
      <c r="AE614" s="238">
        <v>0</v>
      </c>
      <c r="AF614" s="220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</row>
    <row r="615" spans="1:183" s="5" customFormat="1" ht="60" customHeight="1" x14ac:dyDescent="0.25">
      <c r="A615" s="221">
        <f t="shared" si="31"/>
        <v>610</v>
      </c>
      <c r="B615" s="151"/>
      <c r="C615" s="222"/>
      <c r="D615" s="222"/>
      <c r="E615" s="223"/>
      <c r="F615" s="224"/>
      <c r="G615" s="223"/>
      <c r="H615" s="225"/>
      <c r="I615" s="226"/>
      <c r="J615" s="227"/>
      <c r="K615" s="226"/>
      <c r="L615" s="228"/>
      <c r="M615" s="229"/>
      <c r="N615" s="230"/>
      <c r="O615" s="230"/>
      <c r="P615" s="231">
        <f t="shared" si="30"/>
        <v>0</v>
      </c>
      <c r="Q615" s="232"/>
      <c r="R615" s="224"/>
      <c r="S615" s="233"/>
      <c r="T615" s="234"/>
      <c r="U615" s="230"/>
      <c r="V615" s="232"/>
      <c r="W615" s="234"/>
      <c r="X615" s="232"/>
      <c r="Y615" s="230"/>
      <c r="Z615" s="230"/>
      <c r="AA615" s="235">
        <f t="shared" si="29"/>
        <v>0</v>
      </c>
      <c r="AB615" s="229"/>
      <c r="AC615" s="236"/>
      <c r="AD615" s="237">
        <v>0</v>
      </c>
      <c r="AE615" s="238">
        <v>0</v>
      </c>
      <c r="AF615" s="220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</row>
    <row r="616" spans="1:183" s="5" customFormat="1" ht="60" customHeight="1" x14ac:dyDescent="0.25">
      <c r="A616" s="221">
        <f t="shared" si="31"/>
        <v>611</v>
      </c>
      <c r="B616" s="151"/>
      <c r="C616" s="222"/>
      <c r="D616" s="222"/>
      <c r="E616" s="223"/>
      <c r="F616" s="224"/>
      <c r="G616" s="223"/>
      <c r="H616" s="225"/>
      <c r="I616" s="226"/>
      <c r="J616" s="227"/>
      <c r="K616" s="226"/>
      <c r="L616" s="228"/>
      <c r="M616" s="229"/>
      <c r="N616" s="230"/>
      <c r="O616" s="230"/>
      <c r="P616" s="231">
        <f t="shared" si="30"/>
        <v>0</v>
      </c>
      <c r="Q616" s="232"/>
      <c r="R616" s="224"/>
      <c r="S616" s="233"/>
      <c r="T616" s="234"/>
      <c r="U616" s="230"/>
      <c r="V616" s="232"/>
      <c r="W616" s="234"/>
      <c r="X616" s="232"/>
      <c r="Y616" s="230"/>
      <c r="Z616" s="230"/>
      <c r="AA616" s="235">
        <f t="shared" si="29"/>
        <v>0</v>
      </c>
      <c r="AB616" s="229"/>
      <c r="AC616" s="236"/>
      <c r="AD616" s="237">
        <v>0</v>
      </c>
      <c r="AE616" s="238">
        <v>0</v>
      </c>
      <c r="AF616" s="220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</row>
    <row r="617" spans="1:183" s="5" customFormat="1" ht="60" customHeight="1" x14ac:dyDescent="0.25">
      <c r="A617" s="221">
        <f t="shared" si="31"/>
        <v>612</v>
      </c>
      <c r="B617" s="151"/>
      <c r="C617" s="222"/>
      <c r="D617" s="222"/>
      <c r="E617" s="223"/>
      <c r="F617" s="224"/>
      <c r="G617" s="223"/>
      <c r="H617" s="225"/>
      <c r="I617" s="226"/>
      <c r="J617" s="227"/>
      <c r="K617" s="226"/>
      <c r="L617" s="228"/>
      <c r="M617" s="229"/>
      <c r="N617" s="230"/>
      <c r="O617" s="230"/>
      <c r="P617" s="231">
        <f t="shared" si="30"/>
        <v>0</v>
      </c>
      <c r="Q617" s="232"/>
      <c r="R617" s="224"/>
      <c r="S617" s="233"/>
      <c r="T617" s="234"/>
      <c r="U617" s="230"/>
      <c r="V617" s="232"/>
      <c r="W617" s="234"/>
      <c r="X617" s="232"/>
      <c r="Y617" s="230"/>
      <c r="Z617" s="230"/>
      <c r="AA617" s="235">
        <f t="shared" si="29"/>
        <v>0</v>
      </c>
      <c r="AB617" s="229"/>
      <c r="AC617" s="236"/>
      <c r="AD617" s="237">
        <v>0</v>
      </c>
      <c r="AE617" s="238">
        <v>0</v>
      </c>
      <c r="AF617" s="220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</row>
    <row r="618" spans="1:183" s="5" customFormat="1" ht="60" customHeight="1" x14ac:dyDescent="0.25">
      <c r="A618" s="221">
        <f t="shared" si="31"/>
        <v>613</v>
      </c>
      <c r="B618" s="151"/>
      <c r="C618" s="222"/>
      <c r="D618" s="222"/>
      <c r="E618" s="223"/>
      <c r="F618" s="224"/>
      <c r="G618" s="223"/>
      <c r="H618" s="225"/>
      <c r="I618" s="226"/>
      <c r="J618" s="227"/>
      <c r="K618" s="226"/>
      <c r="L618" s="228"/>
      <c r="M618" s="229"/>
      <c r="N618" s="230"/>
      <c r="O618" s="230"/>
      <c r="P618" s="231">
        <f t="shared" si="30"/>
        <v>0</v>
      </c>
      <c r="Q618" s="232"/>
      <c r="R618" s="224"/>
      <c r="S618" s="233"/>
      <c r="T618" s="234"/>
      <c r="U618" s="230"/>
      <c r="V618" s="232"/>
      <c r="W618" s="234"/>
      <c r="X618" s="232"/>
      <c r="Y618" s="230"/>
      <c r="Z618" s="230"/>
      <c r="AA618" s="235">
        <f t="shared" si="29"/>
        <v>0</v>
      </c>
      <c r="AB618" s="229"/>
      <c r="AC618" s="236"/>
      <c r="AD618" s="237">
        <v>0</v>
      </c>
      <c r="AE618" s="238">
        <v>0</v>
      </c>
      <c r="AF618" s="220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</row>
    <row r="619" spans="1:183" s="5" customFormat="1" ht="60" customHeight="1" x14ac:dyDescent="0.25">
      <c r="A619" s="221">
        <f t="shared" si="31"/>
        <v>614</v>
      </c>
      <c r="B619" s="151"/>
      <c r="C619" s="222"/>
      <c r="D619" s="222"/>
      <c r="E619" s="223"/>
      <c r="F619" s="224"/>
      <c r="G619" s="223"/>
      <c r="H619" s="225"/>
      <c r="I619" s="226"/>
      <c r="J619" s="227"/>
      <c r="K619" s="226"/>
      <c r="L619" s="228"/>
      <c r="M619" s="229"/>
      <c r="N619" s="230"/>
      <c r="O619" s="230"/>
      <c r="P619" s="231">
        <f t="shared" si="30"/>
        <v>0</v>
      </c>
      <c r="Q619" s="232"/>
      <c r="R619" s="224"/>
      <c r="S619" s="233"/>
      <c r="T619" s="234"/>
      <c r="U619" s="230"/>
      <c r="V619" s="232"/>
      <c r="W619" s="234"/>
      <c r="X619" s="232"/>
      <c r="Y619" s="230"/>
      <c r="Z619" s="230"/>
      <c r="AA619" s="235">
        <f t="shared" si="29"/>
        <v>0</v>
      </c>
      <c r="AB619" s="229"/>
      <c r="AC619" s="236"/>
      <c r="AD619" s="237">
        <v>0</v>
      </c>
      <c r="AE619" s="238">
        <v>0</v>
      </c>
      <c r="AF619" s="220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</row>
    <row r="620" spans="1:183" s="5" customFormat="1" ht="60" customHeight="1" x14ac:dyDescent="0.25">
      <c r="A620" s="221">
        <f t="shared" si="31"/>
        <v>615</v>
      </c>
      <c r="B620" s="151"/>
      <c r="C620" s="222"/>
      <c r="D620" s="222"/>
      <c r="E620" s="223"/>
      <c r="F620" s="224"/>
      <c r="G620" s="223"/>
      <c r="H620" s="225"/>
      <c r="I620" s="226"/>
      <c r="J620" s="227"/>
      <c r="K620" s="226"/>
      <c r="L620" s="228"/>
      <c r="M620" s="229"/>
      <c r="N620" s="230"/>
      <c r="O620" s="230"/>
      <c r="P620" s="231">
        <f t="shared" si="30"/>
        <v>0</v>
      </c>
      <c r="Q620" s="232"/>
      <c r="R620" s="224"/>
      <c r="S620" s="233"/>
      <c r="T620" s="234"/>
      <c r="U620" s="230"/>
      <c r="V620" s="232"/>
      <c r="W620" s="234"/>
      <c r="X620" s="232"/>
      <c r="Y620" s="230"/>
      <c r="Z620" s="230"/>
      <c r="AA620" s="235">
        <f t="shared" si="29"/>
        <v>0</v>
      </c>
      <c r="AB620" s="229"/>
      <c r="AC620" s="236"/>
      <c r="AD620" s="237">
        <v>0</v>
      </c>
      <c r="AE620" s="238">
        <v>0</v>
      </c>
      <c r="AF620" s="220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</row>
    <row r="621" spans="1:183" s="5" customFormat="1" ht="60" customHeight="1" x14ac:dyDescent="0.25">
      <c r="A621" s="221">
        <f t="shared" si="31"/>
        <v>616</v>
      </c>
      <c r="B621" s="151"/>
      <c r="C621" s="222"/>
      <c r="D621" s="222"/>
      <c r="E621" s="223"/>
      <c r="F621" s="224"/>
      <c r="G621" s="223"/>
      <c r="H621" s="225"/>
      <c r="I621" s="226"/>
      <c r="J621" s="227"/>
      <c r="K621" s="226"/>
      <c r="L621" s="228"/>
      <c r="M621" s="229"/>
      <c r="N621" s="230"/>
      <c r="O621" s="230"/>
      <c r="P621" s="231">
        <f t="shared" si="30"/>
        <v>0</v>
      </c>
      <c r="Q621" s="232"/>
      <c r="R621" s="224"/>
      <c r="S621" s="233"/>
      <c r="T621" s="234"/>
      <c r="U621" s="230"/>
      <c r="V621" s="232"/>
      <c r="W621" s="234"/>
      <c r="X621" s="232"/>
      <c r="Y621" s="230"/>
      <c r="Z621" s="230"/>
      <c r="AA621" s="235">
        <f t="shared" si="29"/>
        <v>0</v>
      </c>
      <c r="AB621" s="229"/>
      <c r="AC621" s="236"/>
      <c r="AD621" s="237">
        <v>0</v>
      </c>
      <c r="AE621" s="238">
        <v>0</v>
      </c>
      <c r="AF621" s="220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</row>
    <row r="622" spans="1:183" s="5" customFormat="1" ht="60" customHeight="1" x14ac:dyDescent="0.25">
      <c r="A622" s="221">
        <f t="shared" si="31"/>
        <v>617</v>
      </c>
      <c r="B622" s="151"/>
      <c r="C622" s="222"/>
      <c r="D622" s="222"/>
      <c r="E622" s="223"/>
      <c r="F622" s="224"/>
      <c r="G622" s="223"/>
      <c r="H622" s="225"/>
      <c r="I622" s="226"/>
      <c r="J622" s="227"/>
      <c r="K622" s="226"/>
      <c r="L622" s="228"/>
      <c r="M622" s="229"/>
      <c r="N622" s="230"/>
      <c r="O622" s="230"/>
      <c r="P622" s="231">
        <f t="shared" si="30"/>
        <v>0</v>
      </c>
      <c r="Q622" s="232"/>
      <c r="R622" s="224"/>
      <c r="S622" s="233"/>
      <c r="T622" s="234"/>
      <c r="U622" s="230"/>
      <c r="V622" s="232"/>
      <c r="W622" s="234"/>
      <c r="X622" s="232"/>
      <c r="Y622" s="230"/>
      <c r="Z622" s="230"/>
      <c r="AA622" s="235">
        <f t="shared" si="29"/>
        <v>0</v>
      </c>
      <c r="AB622" s="229"/>
      <c r="AC622" s="236"/>
      <c r="AD622" s="237">
        <v>0</v>
      </c>
      <c r="AE622" s="238">
        <v>0</v>
      </c>
      <c r="AF622" s="220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</row>
    <row r="623" spans="1:183" s="5" customFormat="1" ht="60" customHeight="1" x14ac:dyDescent="0.25">
      <c r="A623" s="221">
        <f t="shared" si="31"/>
        <v>618</v>
      </c>
      <c r="B623" s="151"/>
      <c r="C623" s="222"/>
      <c r="D623" s="222"/>
      <c r="E623" s="223"/>
      <c r="F623" s="224"/>
      <c r="G623" s="223"/>
      <c r="H623" s="225"/>
      <c r="I623" s="226"/>
      <c r="J623" s="227"/>
      <c r="K623" s="226"/>
      <c r="L623" s="228"/>
      <c r="M623" s="229"/>
      <c r="N623" s="230"/>
      <c r="O623" s="230"/>
      <c r="P623" s="231">
        <f t="shared" si="30"/>
        <v>0</v>
      </c>
      <c r="Q623" s="232"/>
      <c r="R623" s="224"/>
      <c r="S623" s="233"/>
      <c r="T623" s="234"/>
      <c r="U623" s="230"/>
      <c r="V623" s="232"/>
      <c r="W623" s="234"/>
      <c r="X623" s="232"/>
      <c r="Y623" s="230"/>
      <c r="Z623" s="230"/>
      <c r="AA623" s="235">
        <f t="shared" si="29"/>
        <v>0</v>
      </c>
      <c r="AB623" s="229"/>
      <c r="AC623" s="236"/>
      <c r="AD623" s="237">
        <v>0</v>
      </c>
      <c r="AE623" s="238">
        <v>0</v>
      </c>
      <c r="AF623" s="220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</row>
    <row r="624" spans="1:183" s="5" customFormat="1" ht="60" customHeight="1" x14ac:dyDescent="0.25">
      <c r="A624" s="221">
        <f t="shared" si="31"/>
        <v>619</v>
      </c>
      <c r="B624" s="151"/>
      <c r="C624" s="222"/>
      <c r="D624" s="222"/>
      <c r="E624" s="223"/>
      <c r="F624" s="224"/>
      <c r="G624" s="223"/>
      <c r="H624" s="225"/>
      <c r="I624" s="226"/>
      <c r="J624" s="227"/>
      <c r="K624" s="226"/>
      <c r="L624" s="228"/>
      <c r="M624" s="229"/>
      <c r="N624" s="230"/>
      <c r="O624" s="230"/>
      <c r="P624" s="231">
        <f t="shared" si="30"/>
        <v>0</v>
      </c>
      <c r="Q624" s="232"/>
      <c r="R624" s="224"/>
      <c r="S624" s="233"/>
      <c r="T624" s="234"/>
      <c r="U624" s="230"/>
      <c r="V624" s="232"/>
      <c r="W624" s="234"/>
      <c r="X624" s="232"/>
      <c r="Y624" s="230"/>
      <c r="Z624" s="230"/>
      <c r="AA624" s="235">
        <f t="shared" si="29"/>
        <v>0</v>
      </c>
      <c r="AB624" s="229"/>
      <c r="AC624" s="236"/>
      <c r="AD624" s="237">
        <v>0</v>
      </c>
      <c r="AE624" s="238">
        <v>0</v>
      </c>
      <c r="AF624" s="220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</row>
    <row r="625" spans="1:183" s="5" customFormat="1" ht="60" customHeight="1" x14ac:dyDescent="0.25">
      <c r="A625" s="221">
        <f t="shared" si="31"/>
        <v>620</v>
      </c>
      <c r="B625" s="151"/>
      <c r="C625" s="222"/>
      <c r="D625" s="222"/>
      <c r="E625" s="223"/>
      <c r="F625" s="224"/>
      <c r="G625" s="223"/>
      <c r="H625" s="225"/>
      <c r="I625" s="226"/>
      <c r="J625" s="227"/>
      <c r="K625" s="226"/>
      <c r="L625" s="228"/>
      <c r="M625" s="229"/>
      <c r="N625" s="230"/>
      <c r="O625" s="230"/>
      <c r="P625" s="231">
        <f t="shared" si="30"/>
        <v>0</v>
      </c>
      <c r="Q625" s="232"/>
      <c r="R625" s="224"/>
      <c r="S625" s="233"/>
      <c r="T625" s="234"/>
      <c r="U625" s="230"/>
      <c r="V625" s="232"/>
      <c r="W625" s="234"/>
      <c r="X625" s="232"/>
      <c r="Y625" s="230"/>
      <c r="Z625" s="230"/>
      <c r="AA625" s="235">
        <f t="shared" si="29"/>
        <v>0</v>
      </c>
      <c r="AB625" s="229"/>
      <c r="AC625" s="236"/>
      <c r="AD625" s="237">
        <v>0</v>
      </c>
      <c r="AE625" s="238">
        <v>0</v>
      </c>
      <c r="AF625" s="220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</row>
    <row r="626" spans="1:183" s="5" customFormat="1" ht="60" customHeight="1" x14ac:dyDescent="0.25">
      <c r="A626" s="221">
        <f t="shared" si="31"/>
        <v>621</v>
      </c>
      <c r="B626" s="151"/>
      <c r="C626" s="222"/>
      <c r="D626" s="222"/>
      <c r="E626" s="223"/>
      <c r="F626" s="224"/>
      <c r="G626" s="223"/>
      <c r="H626" s="225"/>
      <c r="I626" s="226"/>
      <c r="J626" s="227"/>
      <c r="K626" s="226"/>
      <c r="L626" s="228"/>
      <c r="M626" s="229"/>
      <c r="N626" s="230"/>
      <c r="O626" s="230"/>
      <c r="P626" s="231">
        <f t="shared" si="30"/>
        <v>0</v>
      </c>
      <c r="Q626" s="232"/>
      <c r="R626" s="224"/>
      <c r="S626" s="233"/>
      <c r="T626" s="234"/>
      <c r="U626" s="230"/>
      <c r="V626" s="232"/>
      <c r="W626" s="234"/>
      <c r="X626" s="232"/>
      <c r="Y626" s="230"/>
      <c r="Z626" s="230"/>
      <c r="AA626" s="235">
        <f t="shared" si="29"/>
        <v>0</v>
      </c>
      <c r="AB626" s="229"/>
      <c r="AC626" s="236"/>
      <c r="AD626" s="237">
        <v>0</v>
      </c>
      <c r="AE626" s="238">
        <v>0</v>
      </c>
      <c r="AF626" s="220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</row>
    <row r="627" spans="1:183" s="5" customFormat="1" ht="60" customHeight="1" x14ac:dyDescent="0.25">
      <c r="A627" s="221">
        <f t="shared" si="31"/>
        <v>622</v>
      </c>
      <c r="B627" s="151"/>
      <c r="C627" s="222"/>
      <c r="D627" s="222"/>
      <c r="E627" s="223"/>
      <c r="F627" s="224"/>
      <c r="G627" s="223"/>
      <c r="H627" s="225"/>
      <c r="I627" s="226"/>
      <c r="J627" s="227"/>
      <c r="K627" s="226"/>
      <c r="L627" s="228"/>
      <c r="M627" s="229"/>
      <c r="N627" s="230"/>
      <c r="O627" s="230"/>
      <c r="P627" s="231">
        <f t="shared" si="30"/>
        <v>0</v>
      </c>
      <c r="Q627" s="232"/>
      <c r="R627" s="224"/>
      <c r="S627" s="233"/>
      <c r="T627" s="234"/>
      <c r="U627" s="230"/>
      <c r="V627" s="232"/>
      <c r="W627" s="234"/>
      <c r="X627" s="232"/>
      <c r="Y627" s="230"/>
      <c r="Z627" s="230"/>
      <c r="AA627" s="235">
        <f t="shared" si="29"/>
        <v>0</v>
      </c>
      <c r="AB627" s="229"/>
      <c r="AC627" s="236"/>
      <c r="AD627" s="237">
        <v>0</v>
      </c>
      <c r="AE627" s="238">
        <v>0</v>
      </c>
      <c r="AF627" s="220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</row>
    <row r="628" spans="1:183" s="5" customFormat="1" ht="60" customHeight="1" x14ac:dyDescent="0.25">
      <c r="A628" s="221">
        <f t="shared" si="31"/>
        <v>623</v>
      </c>
      <c r="B628" s="151"/>
      <c r="C628" s="222"/>
      <c r="D628" s="222"/>
      <c r="E628" s="223"/>
      <c r="F628" s="224"/>
      <c r="G628" s="223"/>
      <c r="H628" s="225"/>
      <c r="I628" s="226"/>
      <c r="J628" s="227"/>
      <c r="K628" s="226"/>
      <c r="L628" s="228"/>
      <c r="M628" s="229"/>
      <c r="N628" s="230"/>
      <c r="O628" s="230"/>
      <c r="P628" s="231">
        <f t="shared" si="30"/>
        <v>0</v>
      </c>
      <c r="Q628" s="232"/>
      <c r="R628" s="224"/>
      <c r="S628" s="233"/>
      <c r="T628" s="234"/>
      <c r="U628" s="230"/>
      <c r="V628" s="232"/>
      <c r="W628" s="234"/>
      <c r="X628" s="232"/>
      <c r="Y628" s="230"/>
      <c r="Z628" s="230"/>
      <c r="AA628" s="235">
        <f t="shared" si="29"/>
        <v>0</v>
      </c>
      <c r="AB628" s="229"/>
      <c r="AC628" s="236"/>
      <c r="AD628" s="237">
        <v>0</v>
      </c>
      <c r="AE628" s="238">
        <v>0</v>
      </c>
      <c r="AF628" s="220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</row>
    <row r="629" spans="1:183" s="5" customFormat="1" ht="60" customHeight="1" x14ac:dyDescent="0.25">
      <c r="A629" s="221">
        <f t="shared" si="31"/>
        <v>624</v>
      </c>
      <c r="B629" s="151"/>
      <c r="C629" s="222"/>
      <c r="D629" s="222"/>
      <c r="E629" s="223"/>
      <c r="F629" s="224"/>
      <c r="G629" s="223"/>
      <c r="H629" s="225"/>
      <c r="I629" s="226"/>
      <c r="J629" s="227"/>
      <c r="K629" s="226"/>
      <c r="L629" s="228"/>
      <c r="M629" s="229"/>
      <c r="N629" s="230"/>
      <c r="O629" s="230"/>
      <c r="P629" s="231">
        <f t="shared" si="30"/>
        <v>0</v>
      </c>
      <c r="Q629" s="232"/>
      <c r="R629" s="224"/>
      <c r="S629" s="233"/>
      <c r="T629" s="234"/>
      <c r="U629" s="230"/>
      <c r="V629" s="232"/>
      <c r="W629" s="234"/>
      <c r="X629" s="232"/>
      <c r="Y629" s="230"/>
      <c r="Z629" s="230"/>
      <c r="AA629" s="235">
        <f t="shared" si="29"/>
        <v>0</v>
      </c>
      <c r="AB629" s="229"/>
      <c r="AC629" s="236"/>
      <c r="AD629" s="237">
        <v>0</v>
      </c>
      <c r="AE629" s="238">
        <v>0</v>
      </c>
      <c r="AF629" s="220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</row>
    <row r="630" spans="1:183" s="5" customFormat="1" ht="60" customHeight="1" x14ac:dyDescent="0.25">
      <c r="A630" s="221">
        <f t="shared" si="31"/>
        <v>625</v>
      </c>
      <c r="B630" s="151"/>
      <c r="C630" s="222"/>
      <c r="D630" s="222"/>
      <c r="E630" s="223"/>
      <c r="F630" s="224"/>
      <c r="G630" s="223"/>
      <c r="H630" s="225"/>
      <c r="I630" s="226"/>
      <c r="J630" s="227"/>
      <c r="K630" s="226"/>
      <c r="L630" s="228"/>
      <c r="M630" s="229"/>
      <c r="N630" s="230"/>
      <c r="O630" s="230"/>
      <c r="P630" s="231">
        <f t="shared" si="30"/>
        <v>0</v>
      </c>
      <c r="Q630" s="232"/>
      <c r="R630" s="224"/>
      <c r="S630" s="233"/>
      <c r="T630" s="234"/>
      <c r="U630" s="230"/>
      <c r="V630" s="232"/>
      <c r="W630" s="234"/>
      <c r="X630" s="232"/>
      <c r="Y630" s="230"/>
      <c r="Z630" s="230"/>
      <c r="AA630" s="235">
        <f t="shared" si="29"/>
        <v>0</v>
      </c>
      <c r="AB630" s="229"/>
      <c r="AC630" s="236"/>
      <c r="AD630" s="237">
        <v>0</v>
      </c>
      <c r="AE630" s="238">
        <v>0</v>
      </c>
      <c r="AF630" s="220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</row>
    <row r="631" spans="1:183" s="5" customFormat="1" ht="60" customHeight="1" x14ac:dyDescent="0.25">
      <c r="A631" s="221">
        <f t="shared" si="31"/>
        <v>626</v>
      </c>
      <c r="B631" s="151"/>
      <c r="C631" s="222"/>
      <c r="D631" s="222"/>
      <c r="E631" s="223"/>
      <c r="F631" s="224"/>
      <c r="G631" s="223"/>
      <c r="H631" s="225"/>
      <c r="I631" s="226"/>
      <c r="J631" s="227"/>
      <c r="K631" s="226"/>
      <c r="L631" s="228"/>
      <c r="M631" s="229"/>
      <c r="N631" s="230"/>
      <c r="O631" s="230"/>
      <c r="P631" s="231">
        <f t="shared" si="30"/>
        <v>0</v>
      </c>
      <c r="Q631" s="232"/>
      <c r="R631" s="224"/>
      <c r="S631" s="233"/>
      <c r="T631" s="234"/>
      <c r="U631" s="230"/>
      <c r="V631" s="232"/>
      <c r="W631" s="234"/>
      <c r="X631" s="232"/>
      <c r="Y631" s="230"/>
      <c r="Z631" s="230"/>
      <c r="AA631" s="235">
        <f t="shared" si="29"/>
        <v>0</v>
      </c>
      <c r="AB631" s="229"/>
      <c r="AC631" s="236"/>
      <c r="AD631" s="237">
        <v>0</v>
      </c>
      <c r="AE631" s="238">
        <v>0</v>
      </c>
      <c r="AF631" s="220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</row>
    <row r="632" spans="1:183" s="5" customFormat="1" ht="60" customHeight="1" x14ac:dyDescent="0.25">
      <c r="A632" s="221">
        <f t="shared" si="31"/>
        <v>627</v>
      </c>
      <c r="B632" s="151"/>
      <c r="C632" s="222"/>
      <c r="D632" s="222"/>
      <c r="E632" s="223"/>
      <c r="F632" s="224"/>
      <c r="G632" s="223"/>
      <c r="H632" s="225"/>
      <c r="I632" s="226"/>
      <c r="J632" s="227"/>
      <c r="K632" s="226"/>
      <c r="L632" s="228"/>
      <c r="M632" s="229"/>
      <c r="N632" s="230"/>
      <c r="O632" s="230"/>
      <c r="P632" s="231">
        <f t="shared" si="30"/>
        <v>0</v>
      </c>
      <c r="Q632" s="232"/>
      <c r="R632" s="224"/>
      <c r="S632" s="233"/>
      <c r="T632" s="234"/>
      <c r="U632" s="230"/>
      <c r="V632" s="232"/>
      <c r="W632" s="234"/>
      <c r="X632" s="232"/>
      <c r="Y632" s="230"/>
      <c r="Z632" s="230"/>
      <c r="AA632" s="235">
        <f t="shared" si="29"/>
        <v>0</v>
      </c>
      <c r="AB632" s="229"/>
      <c r="AC632" s="236"/>
      <c r="AD632" s="237">
        <v>0</v>
      </c>
      <c r="AE632" s="238">
        <v>0</v>
      </c>
      <c r="AF632" s="220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</row>
    <row r="633" spans="1:183" s="5" customFormat="1" ht="60" customHeight="1" x14ac:dyDescent="0.25">
      <c r="A633" s="221">
        <f t="shared" si="31"/>
        <v>628</v>
      </c>
      <c r="B633" s="151"/>
      <c r="C633" s="222"/>
      <c r="D633" s="222"/>
      <c r="E633" s="223"/>
      <c r="F633" s="224"/>
      <c r="G633" s="223"/>
      <c r="H633" s="225"/>
      <c r="I633" s="226"/>
      <c r="J633" s="227"/>
      <c r="K633" s="226"/>
      <c r="L633" s="228"/>
      <c r="M633" s="229"/>
      <c r="N633" s="230"/>
      <c r="O633" s="230"/>
      <c r="P633" s="231">
        <f t="shared" si="30"/>
        <v>0</v>
      </c>
      <c r="Q633" s="232"/>
      <c r="R633" s="224"/>
      <c r="S633" s="233"/>
      <c r="T633" s="234"/>
      <c r="U633" s="230"/>
      <c r="V633" s="232"/>
      <c r="W633" s="234"/>
      <c r="X633" s="232"/>
      <c r="Y633" s="230"/>
      <c r="Z633" s="230"/>
      <c r="AA633" s="235">
        <f t="shared" si="29"/>
        <v>0</v>
      </c>
      <c r="AB633" s="229"/>
      <c r="AC633" s="236"/>
      <c r="AD633" s="237">
        <v>0</v>
      </c>
      <c r="AE633" s="238">
        <v>0</v>
      </c>
      <c r="AF633" s="220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</row>
    <row r="634" spans="1:183" s="5" customFormat="1" ht="60" customHeight="1" x14ac:dyDescent="0.25">
      <c r="A634" s="221">
        <f t="shared" si="31"/>
        <v>629</v>
      </c>
      <c r="B634" s="151"/>
      <c r="C634" s="222"/>
      <c r="D634" s="222"/>
      <c r="E634" s="223"/>
      <c r="F634" s="224"/>
      <c r="G634" s="223"/>
      <c r="H634" s="225"/>
      <c r="I634" s="226"/>
      <c r="J634" s="227"/>
      <c r="K634" s="226"/>
      <c r="L634" s="228"/>
      <c r="M634" s="229"/>
      <c r="N634" s="230"/>
      <c r="O634" s="230"/>
      <c r="P634" s="231">
        <f t="shared" si="30"/>
        <v>0</v>
      </c>
      <c r="Q634" s="232"/>
      <c r="R634" s="224"/>
      <c r="S634" s="233"/>
      <c r="T634" s="234"/>
      <c r="U634" s="230"/>
      <c r="V634" s="232"/>
      <c r="W634" s="234"/>
      <c r="X634" s="232"/>
      <c r="Y634" s="230"/>
      <c r="Z634" s="230"/>
      <c r="AA634" s="235">
        <f t="shared" si="29"/>
        <v>0</v>
      </c>
      <c r="AB634" s="229"/>
      <c r="AC634" s="236"/>
      <c r="AD634" s="237">
        <v>0</v>
      </c>
      <c r="AE634" s="238">
        <v>0</v>
      </c>
      <c r="AF634" s="220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</row>
    <row r="635" spans="1:183" s="5" customFormat="1" ht="60" customHeight="1" x14ac:dyDescent="0.25">
      <c r="A635" s="221">
        <f t="shared" si="31"/>
        <v>630</v>
      </c>
      <c r="B635" s="151"/>
      <c r="C635" s="222"/>
      <c r="D635" s="222"/>
      <c r="E635" s="223"/>
      <c r="F635" s="224"/>
      <c r="G635" s="223"/>
      <c r="H635" s="225"/>
      <c r="I635" s="226"/>
      <c r="J635" s="227"/>
      <c r="K635" s="226"/>
      <c r="L635" s="228"/>
      <c r="M635" s="229"/>
      <c r="N635" s="230"/>
      <c r="O635" s="230"/>
      <c r="P635" s="231">
        <f t="shared" si="30"/>
        <v>0</v>
      </c>
      <c r="Q635" s="232"/>
      <c r="R635" s="224"/>
      <c r="S635" s="233"/>
      <c r="T635" s="234"/>
      <c r="U635" s="230"/>
      <c r="V635" s="232"/>
      <c r="W635" s="234"/>
      <c r="X635" s="232"/>
      <c r="Y635" s="230"/>
      <c r="Z635" s="230"/>
      <c r="AA635" s="235">
        <f t="shared" si="29"/>
        <v>0</v>
      </c>
      <c r="AB635" s="229"/>
      <c r="AC635" s="236"/>
      <c r="AD635" s="237">
        <v>0</v>
      </c>
      <c r="AE635" s="238">
        <v>0</v>
      </c>
      <c r="AF635" s="220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</row>
    <row r="636" spans="1:183" s="5" customFormat="1" ht="60" customHeight="1" x14ac:dyDescent="0.25">
      <c r="A636" s="221">
        <f t="shared" si="31"/>
        <v>631</v>
      </c>
      <c r="B636" s="151"/>
      <c r="C636" s="222"/>
      <c r="D636" s="222"/>
      <c r="E636" s="223"/>
      <c r="F636" s="224"/>
      <c r="G636" s="223"/>
      <c r="H636" s="225"/>
      <c r="I636" s="226"/>
      <c r="J636" s="227"/>
      <c r="K636" s="226"/>
      <c r="L636" s="228"/>
      <c r="M636" s="229"/>
      <c r="N636" s="230"/>
      <c r="O636" s="230"/>
      <c r="P636" s="231">
        <f t="shared" si="30"/>
        <v>0</v>
      </c>
      <c r="Q636" s="232"/>
      <c r="R636" s="224"/>
      <c r="S636" s="233"/>
      <c r="T636" s="234"/>
      <c r="U636" s="230"/>
      <c r="V636" s="232"/>
      <c r="W636" s="234"/>
      <c r="X636" s="232"/>
      <c r="Y636" s="230"/>
      <c r="Z636" s="230"/>
      <c r="AA636" s="235">
        <f t="shared" si="29"/>
        <v>0</v>
      </c>
      <c r="AB636" s="229"/>
      <c r="AC636" s="236"/>
      <c r="AD636" s="237">
        <v>0</v>
      </c>
      <c r="AE636" s="238">
        <v>0</v>
      </c>
      <c r="AF636" s="220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</row>
    <row r="637" spans="1:183" s="5" customFormat="1" ht="60" customHeight="1" x14ac:dyDescent="0.25">
      <c r="A637" s="221">
        <f t="shared" si="31"/>
        <v>632</v>
      </c>
      <c r="B637" s="151"/>
      <c r="C637" s="222"/>
      <c r="D637" s="222"/>
      <c r="E637" s="223"/>
      <c r="F637" s="224"/>
      <c r="G637" s="223"/>
      <c r="H637" s="225"/>
      <c r="I637" s="226"/>
      <c r="J637" s="227"/>
      <c r="K637" s="226"/>
      <c r="L637" s="228"/>
      <c r="M637" s="229"/>
      <c r="N637" s="230"/>
      <c r="O637" s="230"/>
      <c r="P637" s="231">
        <f t="shared" si="30"/>
        <v>0</v>
      </c>
      <c r="Q637" s="232"/>
      <c r="R637" s="224"/>
      <c r="S637" s="233"/>
      <c r="T637" s="234"/>
      <c r="U637" s="230"/>
      <c r="V637" s="232"/>
      <c r="W637" s="234"/>
      <c r="X637" s="232"/>
      <c r="Y637" s="230"/>
      <c r="Z637" s="230"/>
      <c r="AA637" s="235">
        <f t="shared" si="29"/>
        <v>0</v>
      </c>
      <c r="AB637" s="229"/>
      <c r="AC637" s="236"/>
      <c r="AD637" s="237">
        <v>0</v>
      </c>
      <c r="AE637" s="238">
        <v>0</v>
      </c>
      <c r="AF637" s="220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</row>
    <row r="638" spans="1:183" s="5" customFormat="1" ht="60" customHeight="1" x14ac:dyDescent="0.25">
      <c r="A638" s="221">
        <f t="shared" si="31"/>
        <v>633</v>
      </c>
      <c r="B638" s="151"/>
      <c r="C638" s="222"/>
      <c r="D638" s="222"/>
      <c r="E638" s="223"/>
      <c r="F638" s="224"/>
      <c r="G638" s="223"/>
      <c r="H638" s="225"/>
      <c r="I638" s="226"/>
      <c r="J638" s="227"/>
      <c r="K638" s="226"/>
      <c r="L638" s="228"/>
      <c r="M638" s="229"/>
      <c r="N638" s="230"/>
      <c r="O638" s="230"/>
      <c r="P638" s="231">
        <f t="shared" si="30"/>
        <v>0</v>
      </c>
      <c r="Q638" s="232"/>
      <c r="R638" s="224"/>
      <c r="S638" s="233"/>
      <c r="T638" s="234"/>
      <c r="U638" s="230"/>
      <c r="V638" s="232"/>
      <c r="W638" s="234"/>
      <c r="X638" s="232"/>
      <c r="Y638" s="230"/>
      <c r="Z638" s="230"/>
      <c r="AA638" s="235">
        <f t="shared" si="29"/>
        <v>0</v>
      </c>
      <c r="AB638" s="229"/>
      <c r="AC638" s="236"/>
      <c r="AD638" s="237">
        <v>0</v>
      </c>
      <c r="AE638" s="238">
        <v>0</v>
      </c>
      <c r="AF638" s="220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</row>
    <row r="639" spans="1:183" s="5" customFormat="1" ht="60" customHeight="1" x14ac:dyDescent="0.25">
      <c r="A639" s="221">
        <f t="shared" si="31"/>
        <v>634</v>
      </c>
      <c r="B639" s="151"/>
      <c r="C639" s="222"/>
      <c r="D639" s="222"/>
      <c r="E639" s="223"/>
      <c r="F639" s="224"/>
      <c r="G639" s="223"/>
      <c r="H639" s="225"/>
      <c r="I639" s="226"/>
      <c r="J639" s="227"/>
      <c r="K639" s="226"/>
      <c r="L639" s="228"/>
      <c r="M639" s="229"/>
      <c r="N639" s="230"/>
      <c r="O639" s="230"/>
      <c r="P639" s="231">
        <f t="shared" si="30"/>
        <v>0</v>
      </c>
      <c r="Q639" s="232"/>
      <c r="R639" s="224"/>
      <c r="S639" s="233"/>
      <c r="T639" s="234"/>
      <c r="U639" s="230"/>
      <c r="V639" s="232"/>
      <c r="W639" s="234"/>
      <c r="X639" s="232"/>
      <c r="Y639" s="230"/>
      <c r="Z639" s="230"/>
      <c r="AA639" s="235">
        <f t="shared" si="29"/>
        <v>0</v>
      </c>
      <c r="AB639" s="229"/>
      <c r="AC639" s="236"/>
      <c r="AD639" s="237">
        <v>0</v>
      </c>
      <c r="AE639" s="238">
        <v>0</v>
      </c>
      <c r="AF639" s="220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</row>
    <row r="640" spans="1:183" s="5" customFormat="1" ht="60" customHeight="1" x14ac:dyDescent="0.25">
      <c r="A640" s="221">
        <f t="shared" si="31"/>
        <v>635</v>
      </c>
      <c r="B640" s="151"/>
      <c r="C640" s="222"/>
      <c r="D640" s="222"/>
      <c r="E640" s="223"/>
      <c r="F640" s="224"/>
      <c r="G640" s="223"/>
      <c r="H640" s="225"/>
      <c r="I640" s="226"/>
      <c r="J640" s="227"/>
      <c r="K640" s="226"/>
      <c r="L640" s="228"/>
      <c r="M640" s="229"/>
      <c r="N640" s="230"/>
      <c r="O640" s="230"/>
      <c r="P640" s="231">
        <f t="shared" si="30"/>
        <v>0</v>
      </c>
      <c r="Q640" s="232"/>
      <c r="R640" s="224"/>
      <c r="S640" s="233"/>
      <c r="T640" s="234"/>
      <c r="U640" s="230"/>
      <c r="V640" s="232"/>
      <c r="W640" s="234"/>
      <c r="X640" s="232"/>
      <c r="Y640" s="230"/>
      <c r="Z640" s="230"/>
      <c r="AA640" s="235">
        <f t="shared" si="29"/>
        <v>0</v>
      </c>
      <c r="AB640" s="229"/>
      <c r="AC640" s="236"/>
      <c r="AD640" s="237">
        <v>0</v>
      </c>
      <c r="AE640" s="238">
        <v>0</v>
      </c>
      <c r="AF640" s="220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</row>
    <row r="641" spans="1:183" s="5" customFormat="1" ht="60" customHeight="1" x14ac:dyDescent="0.25">
      <c r="A641" s="221">
        <f t="shared" si="31"/>
        <v>636</v>
      </c>
      <c r="B641" s="151"/>
      <c r="C641" s="222"/>
      <c r="D641" s="222"/>
      <c r="E641" s="223"/>
      <c r="F641" s="224"/>
      <c r="G641" s="223"/>
      <c r="H641" s="225"/>
      <c r="I641" s="226"/>
      <c r="J641" s="227"/>
      <c r="K641" s="226"/>
      <c r="L641" s="228"/>
      <c r="M641" s="229"/>
      <c r="N641" s="230"/>
      <c r="O641" s="230"/>
      <c r="P641" s="231">
        <f t="shared" si="30"/>
        <v>0</v>
      </c>
      <c r="Q641" s="232"/>
      <c r="R641" s="224"/>
      <c r="S641" s="233"/>
      <c r="T641" s="234"/>
      <c r="U641" s="230"/>
      <c r="V641" s="232"/>
      <c r="W641" s="234"/>
      <c r="X641" s="232"/>
      <c r="Y641" s="230"/>
      <c r="Z641" s="230"/>
      <c r="AA641" s="235">
        <f t="shared" si="29"/>
        <v>0</v>
      </c>
      <c r="AB641" s="229"/>
      <c r="AC641" s="236"/>
      <c r="AD641" s="237">
        <v>0</v>
      </c>
      <c r="AE641" s="238">
        <v>0</v>
      </c>
      <c r="AF641" s="220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</row>
    <row r="642" spans="1:183" s="5" customFormat="1" ht="60" customHeight="1" x14ac:dyDescent="0.25">
      <c r="A642" s="221">
        <f t="shared" si="31"/>
        <v>637</v>
      </c>
      <c r="B642" s="151"/>
      <c r="C642" s="222"/>
      <c r="D642" s="222"/>
      <c r="E642" s="223"/>
      <c r="F642" s="224"/>
      <c r="G642" s="223"/>
      <c r="H642" s="225"/>
      <c r="I642" s="226"/>
      <c r="J642" s="227"/>
      <c r="K642" s="226"/>
      <c r="L642" s="228"/>
      <c r="M642" s="229"/>
      <c r="N642" s="230"/>
      <c r="O642" s="230"/>
      <c r="P642" s="231">
        <f t="shared" si="30"/>
        <v>0</v>
      </c>
      <c r="Q642" s="232"/>
      <c r="R642" s="224"/>
      <c r="S642" s="233"/>
      <c r="T642" s="234"/>
      <c r="U642" s="230"/>
      <c r="V642" s="232"/>
      <c r="W642" s="234"/>
      <c r="X642" s="232"/>
      <c r="Y642" s="230"/>
      <c r="Z642" s="230"/>
      <c r="AA642" s="235">
        <f t="shared" si="29"/>
        <v>0</v>
      </c>
      <c r="AB642" s="229"/>
      <c r="AC642" s="236"/>
      <c r="AD642" s="237">
        <v>0</v>
      </c>
      <c r="AE642" s="238">
        <v>0</v>
      </c>
      <c r="AF642" s="220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</row>
    <row r="643" spans="1:183" s="5" customFormat="1" ht="60" customHeight="1" x14ac:dyDescent="0.25">
      <c r="A643" s="221">
        <f t="shared" si="31"/>
        <v>638</v>
      </c>
      <c r="B643" s="151"/>
      <c r="C643" s="222"/>
      <c r="D643" s="222"/>
      <c r="E643" s="223"/>
      <c r="F643" s="224"/>
      <c r="G643" s="223"/>
      <c r="H643" s="225"/>
      <c r="I643" s="226"/>
      <c r="J643" s="227"/>
      <c r="K643" s="226"/>
      <c r="L643" s="228"/>
      <c r="M643" s="229"/>
      <c r="N643" s="230"/>
      <c r="O643" s="230"/>
      <c r="P643" s="231">
        <f t="shared" si="30"/>
        <v>0</v>
      </c>
      <c r="Q643" s="232"/>
      <c r="R643" s="224"/>
      <c r="S643" s="233"/>
      <c r="T643" s="234"/>
      <c r="U643" s="230"/>
      <c r="V643" s="232"/>
      <c r="W643" s="234"/>
      <c r="X643" s="232"/>
      <c r="Y643" s="230"/>
      <c r="Z643" s="230"/>
      <c r="AA643" s="235">
        <f t="shared" si="29"/>
        <v>0</v>
      </c>
      <c r="AB643" s="229"/>
      <c r="AC643" s="236"/>
      <c r="AD643" s="237">
        <v>0</v>
      </c>
      <c r="AE643" s="238">
        <v>0</v>
      </c>
      <c r="AF643" s="220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</row>
    <row r="644" spans="1:183" s="5" customFormat="1" ht="60" customHeight="1" x14ac:dyDescent="0.25">
      <c r="A644" s="221">
        <f t="shared" si="31"/>
        <v>639</v>
      </c>
      <c r="B644" s="151"/>
      <c r="C644" s="222"/>
      <c r="D644" s="222"/>
      <c r="E644" s="223"/>
      <c r="F644" s="224"/>
      <c r="G644" s="223"/>
      <c r="H644" s="225"/>
      <c r="I644" s="226"/>
      <c r="J644" s="227"/>
      <c r="K644" s="226"/>
      <c r="L644" s="228"/>
      <c r="M644" s="229"/>
      <c r="N644" s="230"/>
      <c r="O644" s="230"/>
      <c r="P644" s="231">
        <f t="shared" si="30"/>
        <v>0</v>
      </c>
      <c r="Q644" s="232"/>
      <c r="R644" s="224"/>
      <c r="S644" s="233"/>
      <c r="T644" s="234"/>
      <c r="U644" s="230"/>
      <c r="V644" s="232"/>
      <c r="W644" s="234"/>
      <c r="X644" s="232"/>
      <c r="Y644" s="230"/>
      <c r="Z644" s="230"/>
      <c r="AA644" s="235">
        <f t="shared" si="29"/>
        <v>0</v>
      </c>
      <c r="AB644" s="229"/>
      <c r="AC644" s="236"/>
      <c r="AD644" s="237">
        <v>0</v>
      </c>
      <c r="AE644" s="238">
        <v>0</v>
      </c>
      <c r="AF644" s="220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</row>
    <row r="645" spans="1:183" s="5" customFormat="1" ht="60" customHeight="1" x14ac:dyDescent="0.25">
      <c r="A645" s="221">
        <f t="shared" si="31"/>
        <v>640</v>
      </c>
      <c r="B645" s="151"/>
      <c r="C645" s="222"/>
      <c r="D645" s="222"/>
      <c r="E645" s="223"/>
      <c r="F645" s="224"/>
      <c r="G645" s="223"/>
      <c r="H645" s="225"/>
      <c r="I645" s="226"/>
      <c r="J645" s="227"/>
      <c r="K645" s="226"/>
      <c r="L645" s="228"/>
      <c r="M645" s="229"/>
      <c r="N645" s="230"/>
      <c r="O645" s="230"/>
      <c r="P645" s="231">
        <f t="shared" si="30"/>
        <v>0</v>
      </c>
      <c r="Q645" s="232"/>
      <c r="R645" s="224"/>
      <c r="S645" s="233"/>
      <c r="T645" s="234"/>
      <c r="U645" s="230"/>
      <c r="V645" s="232"/>
      <c r="W645" s="234"/>
      <c r="X645" s="232"/>
      <c r="Y645" s="230"/>
      <c r="Z645" s="230"/>
      <c r="AA645" s="235">
        <f t="shared" si="29"/>
        <v>0</v>
      </c>
      <c r="AB645" s="229"/>
      <c r="AC645" s="236"/>
      <c r="AD645" s="237">
        <v>0</v>
      </c>
      <c r="AE645" s="238">
        <v>0</v>
      </c>
      <c r="AF645" s="220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</row>
    <row r="646" spans="1:183" s="5" customFormat="1" ht="60" customHeight="1" x14ac:dyDescent="0.25">
      <c r="A646" s="221">
        <f t="shared" si="31"/>
        <v>641</v>
      </c>
      <c r="B646" s="151"/>
      <c r="C646" s="222"/>
      <c r="D646" s="222"/>
      <c r="E646" s="223"/>
      <c r="F646" s="224"/>
      <c r="G646" s="223"/>
      <c r="H646" s="225"/>
      <c r="I646" s="226"/>
      <c r="J646" s="227"/>
      <c r="K646" s="226"/>
      <c r="L646" s="228"/>
      <c r="M646" s="229"/>
      <c r="N646" s="230"/>
      <c r="O646" s="230"/>
      <c r="P646" s="231">
        <f t="shared" si="30"/>
        <v>0</v>
      </c>
      <c r="Q646" s="232"/>
      <c r="R646" s="224"/>
      <c r="S646" s="233"/>
      <c r="T646" s="234"/>
      <c r="U646" s="230"/>
      <c r="V646" s="232"/>
      <c r="W646" s="234"/>
      <c r="X646" s="232"/>
      <c r="Y646" s="230"/>
      <c r="Z646" s="230"/>
      <c r="AA646" s="235">
        <f t="shared" ref="AA646:AA709" si="32">SUM(Y646:Z646)</f>
        <v>0</v>
      </c>
      <c r="AB646" s="229"/>
      <c r="AC646" s="236"/>
      <c r="AD646" s="237">
        <v>0</v>
      </c>
      <c r="AE646" s="238">
        <v>0</v>
      </c>
      <c r="AF646" s="220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</row>
    <row r="647" spans="1:183" s="5" customFormat="1" ht="60" customHeight="1" x14ac:dyDescent="0.25">
      <c r="A647" s="221">
        <f t="shared" si="31"/>
        <v>642</v>
      </c>
      <c r="B647" s="151"/>
      <c r="C647" s="222"/>
      <c r="D647" s="222"/>
      <c r="E647" s="223"/>
      <c r="F647" s="224"/>
      <c r="G647" s="223"/>
      <c r="H647" s="225"/>
      <c r="I647" s="226"/>
      <c r="J647" s="227"/>
      <c r="K647" s="226"/>
      <c r="L647" s="228"/>
      <c r="M647" s="229"/>
      <c r="N647" s="230"/>
      <c r="O647" s="230"/>
      <c r="P647" s="231">
        <f t="shared" ref="P647:P710" si="33">N647+O647</f>
        <v>0</v>
      </c>
      <c r="Q647" s="232"/>
      <c r="R647" s="224"/>
      <c r="S647" s="233"/>
      <c r="T647" s="234"/>
      <c r="U647" s="230"/>
      <c r="V647" s="232"/>
      <c r="W647" s="234"/>
      <c r="X647" s="232"/>
      <c r="Y647" s="230"/>
      <c r="Z647" s="230"/>
      <c r="AA647" s="235">
        <f t="shared" si="32"/>
        <v>0</v>
      </c>
      <c r="AB647" s="229"/>
      <c r="AC647" s="236"/>
      <c r="AD647" s="237">
        <v>0</v>
      </c>
      <c r="AE647" s="238">
        <v>0</v>
      </c>
      <c r="AF647" s="220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</row>
    <row r="648" spans="1:183" s="5" customFormat="1" ht="60" customHeight="1" x14ac:dyDescent="0.25">
      <c r="A648" s="221">
        <f t="shared" ref="A648:A711" si="34">+A647+1</f>
        <v>643</v>
      </c>
      <c r="B648" s="151"/>
      <c r="C648" s="222"/>
      <c r="D648" s="222"/>
      <c r="E648" s="223"/>
      <c r="F648" s="224"/>
      <c r="G648" s="223"/>
      <c r="H648" s="225"/>
      <c r="I648" s="226"/>
      <c r="J648" s="227"/>
      <c r="K648" s="226"/>
      <c r="L648" s="228"/>
      <c r="M648" s="229"/>
      <c r="N648" s="230"/>
      <c r="O648" s="230"/>
      <c r="P648" s="231">
        <f t="shared" si="33"/>
        <v>0</v>
      </c>
      <c r="Q648" s="232"/>
      <c r="R648" s="224"/>
      <c r="S648" s="233"/>
      <c r="T648" s="234"/>
      <c r="U648" s="230"/>
      <c r="V648" s="232"/>
      <c r="W648" s="234"/>
      <c r="X648" s="232"/>
      <c r="Y648" s="230"/>
      <c r="Z648" s="230"/>
      <c r="AA648" s="235">
        <f t="shared" si="32"/>
        <v>0</v>
      </c>
      <c r="AB648" s="229"/>
      <c r="AC648" s="236"/>
      <c r="AD648" s="237">
        <v>0</v>
      </c>
      <c r="AE648" s="238">
        <v>0</v>
      </c>
      <c r="AF648" s="220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</row>
    <row r="649" spans="1:183" s="5" customFormat="1" ht="60" customHeight="1" x14ac:dyDescent="0.25">
      <c r="A649" s="221">
        <f t="shared" si="34"/>
        <v>644</v>
      </c>
      <c r="B649" s="151"/>
      <c r="C649" s="222"/>
      <c r="D649" s="222"/>
      <c r="E649" s="223"/>
      <c r="F649" s="224"/>
      <c r="G649" s="223"/>
      <c r="H649" s="225"/>
      <c r="I649" s="226"/>
      <c r="J649" s="227"/>
      <c r="K649" s="226"/>
      <c r="L649" s="228"/>
      <c r="M649" s="229"/>
      <c r="N649" s="230"/>
      <c r="O649" s="230"/>
      <c r="P649" s="231">
        <f t="shared" si="33"/>
        <v>0</v>
      </c>
      <c r="Q649" s="232"/>
      <c r="R649" s="224"/>
      <c r="S649" s="233"/>
      <c r="T649" s="234"/>
      <c r="U649" s="230"/>
      <c r="V649" s="232"/>
      <c r="W649" s="234"/>
      <c r="X649" s="232"/>
      <c r="Y649" s="230"/>
      <c r="Z649" s="230"/>
      <c r="AA649" s="235">
        <f t="shared" si="32"/>
        <v>0</v>
      </c>
      <c r="AB649" s="229"/>
      <c r="AC649" s="236"/>
      <c r="AD649" s="237">
        <v>0</v>
      </c>
      <c r="AE649" s="238">
        <v>0</v>
      </c>
      <c r="AF649" s="220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</row>
    <row r="650" spans="1:183" s="5" customFormat="1" ht="60" customHeight="1" x14ac:dyDescent="0.25">
      <c r="A650" s="221">
        <f t="shared" si="34"/>
        <v>645</v>
      </c>
      <c r="B650" s="151"/>
      <c r="C650" s="222"/>
      <c r="D650" s="222"/>
      <c r="E650" s="223"/>
      <c r="F650" s="224"/>
      <c r="G650" s="223"/>
      <c r="H650" s="225"/>
      <c r="I650" s="226"/>
      <c r="J650" s="227"/>
      <c r="K650" s="226"/>
      <c r="L650" s="228"/>
      <c r="M650" s="229"/>
      <c r="N650" s="230"/>
      <c r="O650" s="230"/>
      <c r="P650" s="231">
        <f t="shared" si="33"/>
        <v>0</v>
      </c>
      <c r="Q650" s="232"/>
      <c r="R650" s="224"/>
      <c r="S650" s="233"/>
      <c r="T650" s="234"/>
      <c r="U650" s="230"/>
      <c r="V650" s="232"/>
      <c r="W650" s="234"/>
      <c r="X650" s="232"/>
      <c r="Y650" s="230"/>
      <c r="Z650" s="230"/>
      <c r="AA650" s="235">
        <f t="shared" si="32"/>
        <v>0</v>
      </c>
      <c r="AB650" s="229"/>
      <c r="AC650" s="236"/>
      <c r="AD650" s="237">
        <v>0</v>
      </c>
      <c r="AE650" s="238">
        <v>0</v>
      </c>
      <c r="AF650" s="220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</row>
    <row r="651" spans="1:183" s="5" customFormat="1" ht="60" customHeight="1" x14ac:dyDescent="0.25">
      <c r="A651" s="221">
        <f t="shared" si="34"/>
        <v>646</v>
      </c>
      <c r="B651" s="151"/>
      <c r="C651" s="222"/>
      <c r="D651" s="222"/>
      <c r="E651" s="223"/>
      <c r="F651" s="224"/>
      <c r="G651" s="223"/>
      <c r="H651" s="225"/>
      <c r="I651" s="226"/>
      <c r="J651" s="227"/>
      <c r="K651" s="226"/>
      <c r="L651" s="228"/>
      <c r="M651" s="229"/>
      <c r="N651" s="230"/>
      <c r="O651" s="230"/>
      <c r="P651" s="231">
        <f t="shared" si="33"/>
        <v>0</v>
      </c>
      <c r="Q651" s="232"/>
      <c r="R651" s="224"/>
      <c r="S651" s="233"/>
      <c r="T651" s="234"/>
      <c r="U651" s="230"/>
      <c r="V651" s="232"/>
      <c r="W651" s="234"/>
      <c r="X651" s="232"/>
      <c r="Y651" s="230"/>
      <c r="Z651" s="230"/>
      <c r="AA651" s="235">
        <f t="shared" si="32"/>
        <v>0</v>
      </c>
      <c r="AB651" s="229"/>
      <c r="AC651" s="236"/>
      <c r="AD651" s="237">
        <v>0</v>
      </c>
      <c r="AE651" s="238">
        <v>0</v>
      </c>
      <c r="AF651" s="220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</row>
    <row r="652" spans="1:183" s="5" customFormat="1" ht="60" customHeight="1" x14ac:dyDescent="0.25">
      <c r="A652" s="221">
        <f t="shared" si="34"/>
        <v>647</v>
      </c>
      <c r="B652" s="151"/>
      <c r="C652" s="222"/>
      <c r="D652" s="222"/>
      <c r="E652" s="223"/>
      <c r="F652" s="224"/>
      <c r="G652" s="223"/>
      <c r="H652" s="225"/>
      <c r="I652" s="226"/>
      <c r="J652" s="227"/>
      <c r="K652" s="226"/>
      <c r="L652" s="228"/>
      <c r="M652" s="229"/>
      <c r="N652" s="230"/>
      <c r="O652" s="230"/>
      <c r="P652" s="231">
        <f t="shared" si="33"/>
        <v>0</v>
      </c>
      <c r="Q652" s="232"/>
      <c r="R652" s="224"/>
      <c r="S652" s="233"/>
      <c r="T652" s="234"/>
      <c r="U652" s="230"/>
      <c r="V652" s="232"/>
      <c r="W652" s="234"/>
      <c r="X652" s="232"/>
      <c r="Y652" s="230"/>
      <c r="Z652" s="230"/>
      <c r="AA652" s="235">
        <f t="shared" si="32"/>
        <v>0</v>
      </c>
      <c r="AB652" s="229"/>
      <c r="AC652" s="236"/>
      <c r="AD652" s="237">
        <v>0</v>
      </c>
      <c r="AE652" s="238">
        <v>0</v>
      </c>
      <c r="AF652" s="220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</row>
    <row r="653" spans="1:183" s="5" customFormat="1" ht="60" customHeight="1" x14ac:dyDescent="0.25">
      <c r="A653" s="221">
        <f t="shared" si="34"/>
        <v>648</v>
      </c>
      <c r="B653" s="151"/>
      <c r="C653" s="222"/>
      <c r="D653" s="222"/>
      <c r="E653" s="223"/>
      <c r="F653" s="224"/>
      <c r="G653" s="223"/>
      <c r="H653" s="225"/>
      <c r="I653" s="226"/>
      <c r="J653" s="227"/>
      <c r="K653" s="226"/>
      <c r="L653" s="228"/>
      <c r="M653" s="229"/>
      <c r="N653" s="230"/>
      <c r="O653" s="230"/>
      <c r="P653" s="231">
        <f t="shared" si="33"/>
        <v>0</v>
      </c>
      <c r="Q653" s="232"/>
      <c r="R653" s="224"/>
      <c r="S653" s="233"/>
      <c r="T653" s="234"/>
      <c r="U653" s="230"/>
      <c r="V653" s="232"/>
      <c r="W653" s="234"/>
      <c r="X653" s="232"/>
      <c r="Y653" s="230"/>
      <c r="Z653" s="230"/>
      <c r="AA653" s="235">
        <f t="shared" si="32"/>
        <v>0</v>
      </c>
      <c r="AB653" s="229"/>
      <c r="AC653" s="236"/>
      <c r="AD653" s="237">
        <v>0</v>
      </c>
      <c r="AE653" s="238">
        <v>0</v>
      </c>
      <c r="AF653" s="220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</row>
    <row r="654" spans="1:183" s="5" customFormat="1" ht="60" customHeight="1" x14ac:dyDescent="0.25">
      <c r="A654" s="221">
        <f t="shared" si="34"/>
        <v>649</v>
      </c>
      <c r="B654" s="151"/>
      <c r="C654" s="222"/>
      <c r="D654" s="222"/>
      <c r="E654" s="223"/>
      <c r="F654" s="224"/>
      <c r="G654" s="223"/>
      <c r="H654" s="225"/>
      <c r="I654" s="226"/>
      <c r="J654" s="227"/>
      <c r="K654" s="226"/>
      <c r="L654" s="228"/>
      <c r="M654" s="229"/>
      <c r="N654" s="230"/>
      <c r="O654" s="230"/>
      <c r="P654" s="231">
        <f t="shared" si="33"/>
        <v>0</v>
      </c>
      <c r="Q654" s="232"/>
      <c r="R654" s="224"/>
      <c r="S654" s="233"/>
      <c r="T654" s="234"/>
      <c r="U654" s="230"/>
      <c r="V654" s="232"/>
      <c r="W654" s="234"/>
      <c r="X654" s="232"/>
      <c r="Y654" s="230"/>
      <c r="Z654" s="230"/>
      <c r="AA654" s="235">
        <f t="shared" si="32"/>
        <v>0</v>
      </c>
      <c r="AB654" s="229"/>
      <c r="AC654" s="236"/>
      <c r="AD654" s="237">
        <v>0</v>
      </c>
      <c r="AE654" s="238">
        <v>0</v>
      </c>
      <c r="AF654" s="220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</row>
    <row r="655" spans="1:183" s="5" customFormat="1" ht="60" customHeight="1" x14ac:dyDescent="0.25">
      <c r="A655" s="221">
        <f t="shared" si="34"/>
        <v>650</v>
      </c>
      <c r="B655" s="151"/>
      <c r="C655" s="222"/>
      <c r="D655" s="222"/>
      <c r="E655" s="223"/>
      <c r="F655" s="224"/>
      <c r="G655" s="223"/>
      <c r="H655" s="225"/>
      <c r="I655" s="226"/>
      <c r="J655" s="227"/>
      <c r="K655" s="226"/>
      <c r="L655" s="228"/>
      <c r="M655" s="229"/>
      <c r="N655" s="230"/>
      <c r="O655" s="230"/>
      <c r="P655" s="231">
        <f t="shared" si="33"/>
        <v>0</v>
      </c>
      <c r="Q655" s="232"/>
      <c r="R655" s="224"/>
      <c r="S655" s="233"/>
      <c r="T655" s="234"/>
      <c r="U655" s="230"/>
      <c r="V655" s="232"/>
      <c r="W655" s="234"/>
      <c r="X655" s="232"/>
      <c r="Y655" s="230"/>
      <c r="Z655" s="230"/>
      <c r="AA655" s="235">
        <f t="shared" si="32"/>
        <v>0</v>
      </c>
      <c r="AB655" s="229"/>
      <c r="AC655" s="236"/>
      <c r="AD655" s="237">
        <v>0</v>
      </c>
      <c r="AE655" s="238">
        <v>0</v>
      </c>
      <c r="AF655" s="220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</row>
    <row r="656" spans="1:183" s="5" customFormat="1" ht="60" customHeight="1" x14ac:dyDescent="0.25">
      <c r="A656" s="221">
        <f t="shared" si="34"/>
        <v>651</v>
      </c>
      <c r="B656" s="151"/>
      <c r="C656" s="222"/>
      <c r="D656" s="222"/>
      <c r="E656" s="223"/>
      <c r="F656" s="224"/>
      <c r="G656" s="223"/>
      <c r="H656" s="225"/>
      <c r="I656" s="226"/>
      <c r="J656" s="227"/>
      <c r="K656" s="226"/>
      <c r="L656" s="228"/>
      <c r="M656" s="229"/>
      <c r="N656" s="230"/>
      <c r="O656" s="230"/>
      <c r="P656" s="231">
        <f t="shared" si="33"/>
        <v>0</v>
      </c>
      <c r="Q656" s="232"/>
      <c r="R656" s="224"/>
      <c r="S656" s="233"/>
      <c r="T656" s="234"/>
      <c r="U656" s="230"/>
      <c r="V656" s="232"/>
      <c r="W656" s="234"/>
      <c r="X656" s="232"/>
      <c r="Y656" s="230"/>
      <c r="Z656" s="230"/>
      <c r="AA656" s="235">
        <f t="shared" si="32"/>
        <v>0</v>
      </c>
      <c r="AB656" s="229"/>
      <c r="AC656" s="236"/>
      <c r="AD656" s="237">
        <v>0</v>
      </c>
      <c r="AE656" s="238">
        <v>0</v>
      </c>
      <c r="AF656" s="220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</row>
    <row r="657" spans="1:183" s="5" customFormat="1" ht="60" customHeight="1" x14ac:dyDescent="0.25">
      <c r="A657" s="221">
        <f t="shared" si="34"/>
        <v>652</v>
      </c>
      <c r="B657" s="151"/>
      <c r="C657" s="222"/>
      <c r="D657" s="222"/>
      <c r="E657" s="223"/>
      <c r="F657" s="224"/>
      <c r="G657" s="223"/>
      <c r="H657" s="225"/>
      <c r="I657" s="226"/>
      <c r="J657" s="227"/>
      <c r="K657" s="226"/>
      <c r="L657" s="228"/>
      <c r="M657" s="229"/>
      <c r="N657" s="230"/>
      <c r="O657" s="230"/>
      <c r="P657" s="231">
        <f t="shared" si="33"/>
        <v>0</v>
      </c>
      <c r="Q657" s="232"/>
      <c r="R657" s="224"/>
      <c r="S657" s="233"/>
      <c r="T657" s="234"/>
      <c r="U657" s="230"/>
      <c r="V657" s="232"/>
      <c r="W657" s="234"/>
      <c r="X657" s="232"/>
      <c r="Y657" s="230"/>
      <c r="Z657" s="230"/>
      <c r="AA657" s="235">
        <f t="shared" si="32"/>
        <v>0</v>
      </c>
      <c r="AB657" s="229"/>
      <c r="AC657" s="236"/>
      <c r="AD657" s="237">
        <v>0</v>
      </c>
      <c r="AE657" s="238">
        <v>0</v>
      </c>
      <c r="AF657" s="220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</row>
    <row r="658" spans="1:183" s="5" customFormat="1" ht="60" customHeight="1" x14ac:dyDescent="0.25">
      <c r="A658" s="221">
        <f t="shared" si="34"/>
        <v>653</v>
      </c>
      <c r="B658" s="151"/>
      <c r="C658" s="222"/>
      <c r="D658" s="222"/>
      <c r="E658" s="223"/>
      <c r="F658" s="224"/>
      <c r="G658" s="223"/>
      <c r="H658" s="225"/>
      <c r="I658" s="226"/>
      <c r="J658" s="227"/>
      <c r="K658" s="226"/>
      <c r="L658" s="228"/>
      <c r="M658" s="229"/>
      <c r="N658" s="230"/>
      <c r="O658" s="230"/>
      <c r="P658" s="231">
        <f t="shared" si="33"/>
        <v>0</v>
      </c>
      <c r="Q658" s="232"/>
      <c r="R658" s="224"/>
      <c r="S658" s="233"/>
      <c r="T658" s="234"/>
      <c r="U658" s="230"/>
      <c r="V658" s="232"/>
      <c r="W658" s="234"/>
      <c r="X658" s="232"/>
      <c r="Y658" s="230"/>
      <c r="Z658" s="230"/>
      <c r="AA658" s="235">
        <f t="shared" si="32"/>
        <v>0</v>
      </c>
      <c r="AB658" s="229"/>
      <c r="AC658" s="236"/>
      <c r="AD658" s="237">
        <v>0</v>
      </c>
      <c r="AE658" s="238">
        <v>0</v>
      </c>
      <c r="AF658" s="220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</row>
    <row r="659" spans="1:183" s="5" customFormat="1" ht="60" customHeight="1" x14ac:dyDescent="0.25">
      <c r="A659" s="221">
        <f t="shared" si="34"/>
        <v>654</v>
      </c>
      <c r="B659" s="151"/>
      <c r="C659" s="222"/>
      <c r="D659" s="222"/>
      <c r="E659" s="223"/>
      <c r="F659" s="224"/>
      <c r="G659" s="223"/>
      <c r="H659" s="225"/>
      <c r="I659" s="226"/>
      <c r="J659" s="227"/>
      <c r="K659" s="226"/>
      <c r="L659" s="228"/>
      <c r="M659" s="229"/>
      <c r="N659" s="230"/>
      <c r="O659" s="230"/>
      <c r="P659" s="231">
        <f t="shared" si="33"/>
        <v>0</v>
      </c>
      <c r="Q659" s="232"/>
      <c r="R659" s="224"/>
      <c r="S659" s="233"/>
      <c r="T659" s="234"/>
      <c r="U659" s="230"/>
      <c r="V659" s="232"/>
      <c r="W659" s="234"/>
      <c r="X659" s="232"/>
      <c r="Y659" s="230"/>
      <c r="Z659" s="230"/>
      <c r="AA659" s="235">
        <f t="shared" si="32"/>
        <v>0</v>
      </c>
      <c r="AB659" s="229"/>
      <c r="AC659" s="236"/>
      <c r="AD659" s="237">
        <v>0</v>
      </c>
      <c r="AE659" s="238">
        <v>0</v>
      </c>
      <c r="AF659" s="220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</row>
    <row r="660" spans="1:183" s="5" customFormat="1" ht="60" customHeight="1" x14ac:dyDescent="0.25">
      <c r="A660" s="221">
        <f t="shared" si="34"/>
        <v>655</v>
      </c>
      <c r="B660" s="151"/>
      <c r="C660" s="222"/>
      <c r="D660" s="222"/>
      <c r="E660" s="223"/>
      <c r="F660" s="224"/>
      <c r="G660" s="223"/>
      <c r="H660" s="225"/>
      <c r="I660" s="226"/>
      <c r="J660" s="227"/>
      <c r="K660" s="226"/>
      <c r="L660" s="228"/>
      <c r="M660" s="229"/>
      <c r="N660" s="230"/>
      <c r="O660" s="230"/>
      <c r="P660" s="231">
        <f t="shared" si="33"/>
        <v>0</v>
      </c>
      <c r="Q660" s="232"/>
      <c r="R660" s="224"/>
      <c r="S660" s="233"/>
      <c r="T660" s="234"/>
      <c r="U660" s="230"/>
      <c r="V660" s="232"/>
      <c r="W660" s="234"/>
      <c r="X660" s="232"/>
      <c r="Y660" s="230"/>
      <c r="Z660" s="230"/>
      <c r="AA660" s="235">
        <f t="shared" si="32"/>
        <v>0</v>
      </c>
      <c r="AB660" s="229"/>
      <c r="AC660" s="236"/>
      <c r="AD660" s="237">
        <v>0</v>
      </c>
      <c r="AE660" s="238">
        <v>0</v>
      </c>
      <c r="AF660" s="220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</row>
    <row r="661" spans="1:183" s="5" customFormat="1" ht="60" customHeight="1" x14ac:dyDescent="0.25">
      <c r="A661" s="221">
        <f t="shared" si="34"/>
        <v>656</v>
      </c>
      <c r="B661" s="151"/>
      <c r="C661" s="222"/>
      <c r="D661" s="222"/>
      <c r="E661" s="223"/>
      <c r="F661" s="224"/>
      <c r="G661" s="223"/>
      <c r="H661" s="225"/>
      <c r="I661" s="226"/>
      <c r="J661" s="227"/>
      <c r="K661" s="226"/>
      <c r="L661" s="228"/>
      <c r="M661" s="229"/>
      <c r="N661" s="230"/>
      <c r="O661" s="230"/>
      <c r="P661" s="231">
        <f t="shared" si="33"/>
        <v>0</v>
      </c>
      <c r="Q661" s="232"/>
      <c r="R661" s="224"/>
      <c r="S661" s="233"/>
      <c r="T661" s="234"/>
      <c r="U661" s="230"/>
      <c r="V661" s="232"/>
      <c r="W661" s="234"/>
      <c r="X661" s="232"/>
      <c r="Y661" s="230"/>
      <c r="Z661" s="230"/>
      <c r="AA661" s="235">
        <f t="shared" si="32"/>
        <v>0</v>
      </c>
      <c r="AB661" s="229"/>
      <c r="AC661" s="236"/>
      <c r="AD661" s="237">
        <v>0</v>
      </c>
      <c r="AE661" s="238">
        <v>0</v>
      </c>
      <c r="AF661" s="220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</row>
    <row r="662" spans="1:183" s="5" customFormat="1" ht="60" customHeight="1" x14ac:dyDescent="0.25">
      <c r="A662" s="221">
        <f t="shared" si="34"/>
        <v>657</v>
      </c>
      <c r="B662" s="151"/>
      <c r="C662" s="222"/>
      <c r="D662" s="222"/>
      <c r="E662" s="223"/>
      <c r="F662" s="224"/>
      <c r="G662" s="223"/>
      <c r="H662" s="225"/>
      <c r="I662" s="226"/>
      <c r="J662" s="227"/>
      <c r="K662" s="226"/>
      <c r="L662" s="228"/>
      <c r="M662" s="229"/>
      <c r="N662" s="230"/>
      <c r="O662" s="230"/>
      <c r="P662" s="231">
        <f t="shared" si="33"/>
        <v>0</v>
      </c>
      <c r="Q662" s="232"/>
      <c r="R662" s="224"/>
      <c r="S662" s="233"/>
      <c r="T662" s="234"/>
      <c r="U662" s="230"/>
      <c r="V662" s="232"/>
      <c r="W662" s="234"/>
      <c r="X662" s="232"/>
      <c r="Y662" s="230"/>
      <c r="Z662" s="230"/>
      <c r="AA662" s="235">
        <f t="shared" si="32"/>
        <v>0</v>
      </c>
      <c r="AB662" s="229"/>
      <c r="AC662" s="236"/>
      <c r="AD662" s="237">
        <v>0</v>
      </c>
      <c r="AE662" s="238">
        <v>0</v>
      </c>
      <c r="AF662" s="220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</row>
    <row r="663" spans="1:183" s="5" customFormat="1" ht="60" customHeight="1" x14ac:dyDescent="0.25">
      <c r="A663" s="221">
        <f t="shared" si="34"/>
        <v>658</v>
      </c>
      <c r="B663" s="151"/>
      <c r="C663" s="222"/>
      <c r="D663" s="222"/>
      <c r="E663" s="223"/>
      <c r="F663" s="224"/>
      <c r="G663" s="223"/>
      <c r="H663" s="225"/>
      <c r="I663" s="226"/>
      <c r="J663" s="227"/>
      <c r="K663" s="226"/>
      <c r="L663" s="228"/>
      <c r="M663" s="229"/>
      <c r="N663" s="230"/>
      <c r="O663" s="230"/>
      <c r="P663" s="231">
        <f t="shared" si="33"/>
        <v>0</v>
      </c>
      <c r="Q663" s="232"/>
      <c r="R663" s="224"/>
      <c r="S663" s="233"/>
      <c r="T663" s="234"/>
      <c r="U663" s="230"/>
      <c r="V663" s="232"/>
      <c r="W663" s="234"/>
      <c r="X663" s="232"/>
      <c r="Y663" s="230"/>
      <c r="Z663" s="230"/>
      <c r="AA663" s="235">
        <f t="shared" si="32"/>
        <v>0</v>
      </c>
      <c r="AB663" s="229"/>
      <c r="AC663" s="236"/>
      <c r="AD663" s="237">
        <v>0</v>
      </c>
      <c r="AE663" s="238">
        <v>0</v>
      </c>
      <c r="AF663" s="220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</row>
    <row r="664" spans="1:183" s="5" customFormat="1" ht="60" customHeight="1" x14ac:dyDescent="0.25">
      <c r="A664" s="221">
        <f t="shared" si="34"/>
        <v>659</v>
      </c>
      <c r="B664" s="151"/>
      <c r="C664" s="222"/>
      <c r="D664" s="222"/>
      <c r="E664" s="223"/>
      <c r="F664" s="224"/>
      <c r="G664" s="223"/>
      <c r="H664" s="225"/>
      <c r="I664" s="226"/>
      <c r="J664" s="227"/>
      <c r="K664" s="226"/>
      <c r="L664" s="228"/>
      <c r="M664" s="229"/>
      <c r="N664" s="230"/>
      <c r="O664" s="230"/>
      <c r="P664" s="231">
        <f t="shared" si="33"/>
        <v>0</v>
      </c>
      <c r="Q664" s="232"/>
      <c r="R664" s="224"/>
      <c r="S664" s="233"/>
      <c r="T664" s="234"/>
      <c r="U664" s="230"/>
      <c r="V664" s="232"/>
      <c r="W664" s="234"/>
      <c r="X664" s="232"/>
      <c r="Y664" s="230"/>
      <c r="Z664" s="230"/>
      <c r="AA664" s="235">
        <f t="shared" si="32"/>
        <v>0</v>
      </c>
      <c r="AB664" s="229"/>
      <c r="AC664" s="236"/>
      <c r="AD664" s="237">
        <v>0</v>
      </c>
      <c r="AE664" s="238">
        <v>0</v>
      </c>
      <c r="AF664" s="220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</row>
    <row r="665" spans="1:183" s="5" customFormat="1" ht="60" customHeight="1" x14ac:dyDescent="0.25">
      <c r="A665" s="221">
        <f t="shared" si="34"/>
        <v>660</v>
      </c>
      <c r="B665" s="151"/>
      <c r="C665" s="222"/>
      <c r="D665" s="222"/>
      <c r="E665" s="223"/>
      <c r="F665" s="224"/>
      <c r="G665" s="223"/>
      <c r="H665" s="225"/>
      <c r="I665" s="226"/>
      <c r="J665" s="227"/>
      <c r="K665" s="226"/>
      <c r="L665" s="228"/>
      <c r="M665" s="229"/>
      <c r="N665" s="230"/>
      <c r="O665" s="230"/>
      <c r="P665" s="231">
        <f t="shared" si="33"/>
        <v>0</v>
      </c>
      <c r="Q665" s="232"/>
      <c r="R665" s="224"/>
      <c r="S665" s="233"/>
      <c r="T665" s="234"/>
      <c r="U665" s="230"/>
      <c r="V665" s="232"/>
      <c r="W665" s="234"/>
      <c r="X665" s="232"/>
      <c r="Y665" s="230"/>
      <c r="Z665" s="230"/>
      <c r="AA665" s="235">
        <f t="shared" si="32"/>
        <v>0</v>
      </c>
      <c r="AB665" s="229"/>
      <c r="AC665" s="236"/>
      <c r="AD665" s="237">
        <v>0</v>
      </c>
      <c r="AE665" s="238">
        <v>0</v>
      </c>
      <c r="AF665" s="220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</row>
    <row r="666" spans="1:183" s="5" customFormat="1" ht="60" customHeight="1" x14ac:dyDescent="0.25">
      <c r="A666" s="221">
        <f t="shared" si="34"/>
        <v>661</v>
      </c>
      <c r="B666" s="151"/>
      <c r="C666" s="222"/>
      <c r="D666" s="222"/>
      <c r="E666" s="223"/>
      <c r="F666" s="224"/>
      <c r="G666" s="223"/>
      <c r="H666" s="225"/>
      <c r="I666" s="226"/>
      <c r="J666" s="227"/>
      <c r="K666" s="226"/>
      <c r="L666" s="228"/>
      <c r="M666" s="229"/>
      <c r="N666" s="230"/>
      <c r="O666" s="230"/>
      <c r="P666" s="231">
        <f t="shared" si="33"/>
        <v>0</v>
      </c>
      <c r="Q666" s="232"/>
      <c r="R666" s="224"/>
      <c r="S666" s="233"/>
      <c r="T666" s="234"/>
      <c r="U666" s="230"/>
      <c r="V666" s="232"/>
      <c r="W666" s="234"/>
      <c r="X666" s="232"/>
      <c r="Y666" s="230"/>
      <c r="Z666" s="230"/>
      <c r="AA666" s="235">
        <f t="shared" si="32"/>
        <v>0</v>
      </c>
      <c r="AB666" s="229"/>
      <c r="AC666" s="236"/>
      <c r="AD666" s="237">
        <v>0</v>
      </c>
      <c r="AE666" s="238">
        <v>0</v>
      </c>
      <c r="AF666" s="220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</row>
    <row r="667" spans="1:183" s="5" customFormat="1" ht="60" customHeight="1" x14ac:dyDescent="0.25">
      <c r="A667" s="221">
        <f t="shared" si="34"/>
        <v>662</v>
      </c>
      <c r="B667" s="151"/>
      <c r="C667" s="222"/>
      <c r="D667" s="222"/>
      <c r="E667" s="223"/>
      <c r="F667" s="224"/>
      <c r="G667" s="223"/>
      <c r="H667" s="225"/>
      <c r="I667" s="226"/>
      <c r="J667" s="227"/>
      <c r="K667" s="226"/>
      <c r="L667" s="228"/>
      <c r="M667" s="229"/>
      <c r="N667" s="230"/>
      <c r="O667" s="230"/>
      <c r="P667" s="231">
        <f t="shared" si="33"/>
        <v>0</v>
      </c>
      <c r="Q667" s="232"/>
      <c r="R667" s="224"/>
      <c r="S667" s="233"/>
      <c r="T667" s="234"/>
      <c r="U667" s="230"/>
      <c r="V667" s="232"/>
      <c r="W667" s="234"/>
      <c r="X667" s="232"/>
      <c r="Y667" s="230"/>
      <c r="Z667" s="230"/>
      <c r="AA667" s="235">
        <f t="shared" si="32"/>
        <v>0</v>
      </c>
      <c r="AB667" s="229"/>
      <c r="AC667" s="236"/>
      <c r="AD667" s="237">
        <v>0</v>
      </c>
      <c r="AE667" s="238">
        <v>0</v>
      </c>
      <c r="AF667" s="220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</row>
    <row r="668" spans="1:183" s="5" customFormat="1" ht="60" customHeight="1" x14ac:dyDescent="0.25">
      <c r="A668" s="221">
        <f t="shared" si="34"/>
        <v>663</v>
      </c>
      <c r="B668" s="151"/>
      <c r="C668" s="222"/>
      <c r="D668" s="222"/>
      <c r="E668" s="223"/>
      <c r="F668" s="224"/>
      <c r="G668" s="223"/>
      <c r="H668" s="225"/>
      <c r="I668" s="226"/>
      <c r="J668" s="227"/>
      <c r="K668" s="226"/>
      <c r="L668" s="228"/>
      <c r="M668" s="229"/>
      <c r="N668" s="230"/>
      <c r="O668" s="230"/>
      <c r="P668" s="231">
        <f t="shared" si="33"/>
        <v>0</v>
      </c>
      <c r="Q668" s="232"/>
      <c r="R668" s="224"/>
      <c r="S668" s="233"/>
      <c r="T668" s="234"/>
      <c r="U668" s="230"/>
      <c r="V668" s="232"/>
      <c r="W668" s="234"/>
      <c r="X668" s="232"/>
      <c r="Y668" s="230"/>
      <c r="Z668" s="230"/>
      <c r="AA668" s="235">
        <f t="shared" si="32"/>
        <v>0</v>
      </c>
      <c r="AB668" s="229"/>
      <c r="AC668" s="236"/>
      <c r="AD668" s="237">
        <v>0</v>
      </c>
      <c r="AE668" s="238">
        <v>0</v>
      </c>
      <c r="AF668" s="220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</row>
    <row r="669" spans="1:183" s="5" customFormat="1" ht="60" customHeight="1" x14ac:dyDescent="0.25">
      <c r="A669" s="221">
        <f t="shared" si="34"/>
        <v>664</v>
      </c>
      <c r="B669" s="151"/>
      <c r="C669" s="222"/>
      <c r="D669" s="222"/>
      <c r="E669" s="223"/>
      <c r="F669" s="224"/>
      <c r="G669" s="223"/>
      <c r="H669" s="225"/>
      <c r="I669" s="226"/>
      <c r="J669" s="227"/>
      <c r="K669" s="226"/>
      <c r="L669" s="228"/>
      <c r="M669" s="229"/>
      <c r="N669" s="230"/>
      <c r="O669" s="230"/>
      <c r="P669" s="231">
        <f t="shared" si="33"/>
        <v>0</v>
      </c>
      <c r="Q669" s="232"/>
      <c r="R669" s="224"/>
      <c r="S669" s="233"/>
      <c r="T669" s="234"/>
      <c r="U669" s="230"/>
      <c r="V669" s="232"/>
      <c r="W669" s="234"/>
      <c r="X669" s="232"/>
      <c r="Y669" s="230"/>
      <c r="Z669" s="230"/>
      <c r="AA669" s="235">
        <f t="shared" si="32"/>
        <v>0</v>
      </c>
      <c r="AB669" s="229"/>
      <c r="AC669" s="236"/>
      <c r="AD669" s="237">
        <v>0</v>
      </c>
      <c r="AE669" s="238">
        <v>0</v>
      </c>
      <c r="AF669" s="220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</row>
    <row r="670" spans="1:183" s="5" customFormat="1" ht="60" customHeight="1" x14ac:dyDescent="0.25">
      <c r="A670" s="221">
        <f t="shared" si="34"/>
        <v>665</v>
      </c>
      <c r="B670" s="151"/>
      <c r="C670" s="222"/>
      <c r="D670" s="222"/>
      <c r="E670" s="223"/>
      <c r="F670" s="224"/>
      <c r="G670" s="223"/>
      <c r="H670" s="225"/>
      <c r="I670" s="226"/>
      <c r="J670" s="227"/>
      <c r="K670" s="226"/>
      <c r="L670" s="228"/>
      <c r="M670" s="229"/>
      <c r="N670" s="230"/>
      <c r="O670" s="230"/>
      <c r="P670" s="231">
        <f t="shared" si="33"/>
        <v>0</v>
      </c>
      <c r="Q670" s="232"/>
      <c r="R670" s="224"/>
      <c r="S670" s="233"/>
      <c r="T670" s="234"/>
      <c r="U670" s="230"/>
      <c r="V670" s="232"/>
      <c r="W670" s="234"/>
      <c r="X670" s="232"/>
      <c r="Y670" s="230"/>
      <c r="Z670" s="230"/>
      <c r="AA670" s="235">
        <f t="shared" si="32"/>
        <v>0</v>
      </c>
      <c r="AB670" s="229"/>
      <c r="AC670" s="236"/>
      <c r="AD670" s="237">
        <v>0</v>
      </c>
      <c r="AE670" s="238">
        <v>0</v>
      </c>
      <c r="AF670" s="220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</row>
    <row r="671" spans="1:183" s="5" customFormat="1" ht="60" customHeight="1" x14ac:dyDescent="0.25">
      <c r="A671" s="221">
        <f t="shared" si="34"/>
        <v>666</v>
      </c>
      <c r="B671" s="151"/>
      <c r="C671" s="222"/>
      <c r="D671" s="222"/>
      <c r="E671" s="223"/>
      <c r="F671" s="224"/>
      <c r="G671" s="223"/>
      <c r="H671" s="225"/>
      <c r="I671" s="226"/>
      <c r="J671" s="227"/>
      <c r="K671" s="226"/>
      <c r="L671" s="228"/>
      <c r="M671" s="229"/>
      <c r="N671" s="230"/>
      <c r="O671" s="230"/>
      <c r="P671" s="231">
        <f t="shared" si="33"/>
        <v>0</v>
      </c>
      <c r="Q671" s="232"/>
      <c r="R671" s="224"/>
      <c r="S671" s="233"/>
      <c r="T671" s="234"/>
      <c r="U671" s="230"/>
      <c r="V671" s="232"/>
      <c r="W671" s="234"/>
      <c r="X671" s="232"/>
      <c r="Y671" s="230"/>
      <c r="Z671" s="230"/>
      <c r="AA671" s="235">
        <f t="shared" si="32"/>
        <v>0</v>
      </c>
      <c r="AB671" s="229"/>
      <c r="AC671" s="236"/>
      <c r="AD671" s="237">
        <v>0</v>
      </c>
      <c r="AE671" s="238">
        <v>0</v>
      </c>
      <c r="AF671" s="220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</row>
    <row r="672" spans="1:183" s="5" customFormat="1" ht="60" customHeight="1" x14ac:dyDescent="0.25">
      <c r="A672" s="221">
        <f t="shared" si="34"/>
        <v>667</v>
      </c>
      <c r="B672" s="151"/>
      <c r="C672" s="222"/>
      <c r="D672" s="222"/>
      <c r="E672" s="223"/>
      <c r="F672" s="224"/>
      <c r="G672" s="223"/>
      <c r="H672" s="225"/>
      <c r="I672" s="226"/>
      <c r="J672" s="227"/>
      <c r="K672" s="226"/>
      <c r="L672" s="228"/>
      <c r="M672" s="229"/>
      <c r="N672" s="230"/>
      <c r="O672" s="230"/>
      <c r="P672" s="231">
        <f t="shared" si="33"/>
        <v>0</v>
      </c>
      <c r="Q672" s="232"/>
      <c r="R672" s="224"/>
      <c r="S672" s="233"/>
      <c r="T672" s="234"/>
      <c r="U672" s="230"/>
      <c r="V672" s="232"/>
      <c r="W672" s="234"/>
      <c r="X672" s="232"/>
      <c r="Y672" s="230"/>
      <c r="Z672" s="230"/>
      <c r="AA672" s="235">
        <f t="shared" si="32"/>
        <v>0</v>
      </c>
      <c r="AB672" s="229"/>
      <c r="AC672" s="236"/>
      <c r="AD672" s="237">
        <v>0</v>
      </c>
      <c r="AE672" s="238">
        <v>0</v>
      </c>
      <c r="AF672" s="220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</row>
    <row r="673" spans="1:183" s="5" customFormat="1" ht="60" customHeight="1" x14ac:dyDescent="0.25">
      <c r="A673" s="221">
        <f t="shared" si="34"/>
        <v>668</v>
      </c>
      <c r="B673" s="151"/>
      <c r="C673" s="222"/>
      <c r="D673" s="222"/>
      <c r="E673" s="223"/>
      <c r="F673" s="224"/>
      <c r="G673" s="223"/>
      <c r="H673" s="225"/>
      <c r="I673" s="226"/>
      <c r="J673" s="227"/>
      <c r="K673" s="226"/>
      <c r="L673" s="228"/>
      <c r="M673" s="229"/>
      <c r="N673" s="230"/>
      <c r="O673" s="230"/>
      <c r="P673" s="231">
        <f t="shared" si="33"/>
        <v>0</v>
      </c>
      <c r="Q673" s="232"/>
      <c r="R673" s="224"/>
      <c r="S673" s="233"/>
      <c r="T673" s="234"/>
      <c r="U673" s="230"/>
      <c r="V673" s="232"/>
      <c r="W673" s="234"/>
      <c r="X673" s="232"/>
      <c r="Y673" s="230"/>
      <c r="Z673" s="230"/>
      <c r="AA673" s="235">
        <f t="shared" si="32"/>
        <v>0</v>
      </c>
      <c r="AB673" s="229"/>
      <c r="AC673" s="236"/>
      <c r="AD673" s="237">
        <v>0</v>
      </c>
      <c r="AE673" s="238">
        <v>0</v>
      </c>
      <c r="AF673" s="220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</row>
    <row r="674" spans="1:183" s="5" customFormat="1" ht="60" customHeight="1" x14ac:dyDescent="0.25">
      <c r="A674" s="221">
        <f t="shared" si="34"/>
        <v>669</v>
      </c>
      <c r="B674" s="151"/>
      <c r="C674" s="222"/>
      <c r="D674" s="222"/>
      <c r="E674" s="223"/>
      <c r="F674" s="224"/>
      <c r="G674" s="223"/>
      <c r="H674" s="225"/>
      <c r="I674" s="226"/>
      <c r="J674" s="227"/>
      <c r="K674" s="226"/>
      <c r="L674" s="228"/>
      <c r="M674" s="229"/>
      <c r="N674" s="230"/>
      <c r="O674" s="230"/>
      <c r="P674" s="231">
        <f t="shared" si="33"/>
        <v>0</v>
      </c>
      <c r="Q674" s="232"/>
      <c r="R674" s="224"/>
      <c r="S674" s="233"/>
      <c r="T674" s="234"/>
      <c r="U674" s="230"/>
      <c r="V674" s="232"/>
      <c r="W674" s="234"/>
      <c r="X674" s="232"/>
      <c r="Y674" s="230"/>
      <c r="Z674" s="230"/>
      <c r="AA674" s="235">
        <f t="shared" si="32"/>
        <v>0</v>
      </c>
      <c r="AB674" s="229"/>
      <c r="AC674" s="236"/>
      <c r="AD674" s="237">
        <v>0</v>
      </c>
      <c r="AE674" s="238">
        <v>0</v>
      </c>
      <c r="AF674" s="220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</row>
    <row r="675" spans="1:183" s="5" customFormat="1" ht="60" customHeight="1" x14ac:dyDescent="0.25">
      <c r="A675" s="221">
        <f t="shared" si="34"/>
        <v>670</v>
      </c>
      <c r="B675" s="151"/>
      <c r="C675" s="222"/>
      <c r="D675" s="222"/>
      <c r="E675" s="223"/>
      <c r="F675" s="224"/>
      <c r="G675" s="223"/>
      <c r="H675" s="225"/>
      <c r="I675" s="226"/>
      <c r="J675" s="227"/>
      <c r="K675" s="226"/>
      <c r="L675" s="228"/>
      <c r="M675" s="229"/>
      <c r="N675" s="230"/>
      <c r="O675" s="230"/>
      <c r="P675" s="231">
        <f t="shared" si="33"/>
        <v>0</v>
      </c>
      <c r="Q675" s="232"/>
      <c r="R675" s="224"/>
      <c r="S675" s="233"/>
      <c r="T675" s="234"/>
      <c r="U675" s="230"/>
      <c r="V675" s="232"/>
      <c r="W675" s="234"/>
      <c r="X675" s="232"/>
      <c r="Y675" s="230"/>
      <c r="Z675" s="230"/>
      <c r="AA675" s="235">
        <f t="shared" si="32"/>
        <v>0</v>
      </c>
      <c r="AB675" s="229"/>
      <c r="AC675" s="236"/>
      <c r="AD675" s="237">
        <v>0</v>
      </c>
      <c r="AE675" s="238">
        <v>0</v>
      </c>
      <c r="AF675" s="220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</row>
    <row r="676" spans="1:183" s="5" customFormat="1" ht="60" customHeight="1" x14ac:dyDescent="0.25">
      <c r="A676" s="221">
        <f t="shared" si="34"/>
        <v>671</v>
      </c>
      <c r="B676" s="151"/>
      <c r="C676" s="222"/>
      <c r="D676" s="222"/>
      <c r="E676" s="223"/>
      <c r="F676" s="224"/>
      <c r="G676" s="223"/>
      <c r="H676" s="225"/>
      <c r="I676" s="226"/>
      <c r="J676" s="227"/>
      <c r="K676" s="226"/>
      <c r="L676" s="228"/>
      <c r="M676" s="229"/>
      <c r="N676" s="230"/>
      <c r="O676" s="230"/>
      <c r="P676" s="231">
        <f t="shared" si="33"/>
        <v>0</v>
      </c>
      <c r="Q676" s="232"/>
      <c r="R676" s="224"/>
      <c r="S676" s="233"/>
      <c r="T676" s="234"/>
      <c r="U676" s="230"/>
      <c r="V676" s="232"/>
      <c r="W676" s="234"/>
      <c r="X676" s="232"/>
      <c r="Y676" s="230"/>
      <c r="Z676" s="230"/>
      <c r="AA676" s="235">
        <f t="shared" si="32"/>
        <v>0</v>
      </c>
      <c r="AB676" s="229"/>
      <c r="AC676" s="236"/>
      <c r="AD676" s="237">
        <v>0</v>
      </c>
      <c r="AE676" s="238">
        <v>0</v>
      </c>
      <c r="AF676" s="220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</row>
    <row r="677" spans="1:183" s="5" customFormat="1" ht="60" customHeight="1" x14ac:dyDescent="0.25">
      <c r="A677" s="221">
        <f t="shared" si="34"/>
        <v>672</v>
      </c>
      <c r="B677" s="151"/>
      <c r="C677" s="222"/>
      <c r="D677" s="222"/>
      <c r="E677" s="223"/>
      <c r="F677" s="224"/>
      <c r="G677" s="223"/>
      <c r="H677" s="225"/>
      <c r="I677" s="226"/>
      <c r="J677" s="227"/>
      <c r="K677" s="226"/>
      <c r="L677" s="228"/>
      <c r="M677" s="229"/>
      <c r="N677" s="230"/>
      <c r="O677" s="230"/>
      <c r="P677" s="231">
        <f t="shared" si="33"/>
        <v>0</v>
      </c>
      <c r="Q677" s="232"/>
      <c r="R677" s="224"/>
      <c r="S677" s="233"/>
      <c r="T677" s="234"/>
      <c r="U677" s="230"/>
      <c r="V677" s="232"/>
      <c r="W677" s="234"/>
      <c r="X677" s="232"/>
      <c r="Y677" s="230"/>
      <c r="Z677" s="230"/>
      <c r="AA677" s="235">
        <f t="shared" si="32"/>
        <v>0</v>
      </c>
      <c r="AB677" s="229"/>
      <c r="AC677" s="236"/>
      <c r="AD677" s="237">
        <v>0</v>
      </c>
      <c r="AE677" s="238">
        <v>0</v>
      </c>
      <c r="AF677" s="220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</row>
    <row r="678" spans="1:183" s="5" customFormat="1" ht="60" customHeight="1" x14ac:dyDescent="0.25">
      <c r="A678" s="221">
        <f t="shared" si="34"/>
        <v>673</v>
      </c>
      <c r="B678" s="151"/>
      <c r="C678" s="222"/>
      <c r="D678" s="222"/>
      <c r="E678" s="223"/>
      <c r="F678" s="224"/>
      <c r="G678" s="223"/>
      <c r="H678" s="225"/>
      <c r="I678" s="226"/>
      <c r="J678" s="227"/>
      <c r="K678" s="226"/>
      <c r="L678" s="228"/>
      <c r="M678" s="229"/>
      <c r="N678" s="230"/>
      <c r="O678" s="230"/>
      <c r="P678" s="231">
        <f t="shared" si="33"/>
        <v>0</v>
      </c>
      <c r="Q678" s="232"/>
      <c r="R678" s="224"/>
      <c r="S678" s="233"/>
      <c r="T678" s="234"/>
      <c r="U678" s="230"/>
      <c r="V678" s="232"/>
      <c r="W678" s="234"/>
      <c r="X678" s="232"/>
      <c r="Y678" s="230"/>
      <c r="Z678" s="230"/>
      <c r="AA678" s="235">
        <f t="shared" si="32"/>
        <v>0</v>
      </c>
      <c r="AB678" s="229"/>
      <c r="AC678" s="236"/>
      <c r="AD678" s="237">
        <v>0</v>
      </c>
      <c r="AE678" s="238">
        <v>0</v>
      </c>
      <c r="AF678" s="220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</row>
    <row r="679" spans="1:183" s="5" customFormat="1" ht="60" customHeight="1" x14ac:dyDescent="0.25">
      <c r="A679" s="221">
        <f t="shared" si="34"/>
        <v>674</v>
      </c>
      <c r="B679" s="151"/>
      <c r="C679" s="222"/>
      <c r="D679" s="222"/>
      <c r="E679" s="223"/>
      <c r="F679" s="224"/>
      <c r="G679" s="223"/>
      <c r="H679" s="225"/>
      <c r="I679" s="226"/>
      <c r="J679" s="227"/>
      <c r="K679" s="226"/>
      <c r="L679" s="228"/>
      <c r="M679" s="229"/>
      <c r="N679" s="230"/>
      <c r="O679" s="230"/>
      <c r="P679" s="231">
        <f t="shared" si="33"/>
        <v>0</v>
      </c>
      <c r="Q679" s="232"/>
      <c r="R679" s="224"/>
      <c r="S679" s="233"/>
      <c r="T679" s="234"/>
      <c r="U679" s="230"/>
      <c r="V679" s="232"/>
      <c r="W679" s="234"/>
      <c r="X679" s="232"/>
      <c r="Y679" s="230"/>
      <c r="Z679" s="230"/>
      <c r="AA679" s="235">
        <f t="shared" si="32"/>
        <v>0</v>
      </c>
      <c r="AB679" s="229"/>
      <c r="AC679" s="236"/>
      <c r="AD679" s="237">
        <v>0</v>
      </c>
      <c r="AE679" s="238">
        <v>0</v>
      </c>
      <c r="AF679" s="220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</row>
    <row r="680" spans="1:183" s="5" customFormat="1" ht="60" customHeight="1" x14ac:dyDescent="0.25">
      <c r="A680" s="221">
        <f t="shared" si="34"/>
        <v>675</v>
      </c>
      <c r="B680" s="151"/>
      <c r="C680" s="222"/>
      <c r="D680" s="222"/>
      <c r="E680" s="223"/>
      <c r="F680" s="224"/>
      <c r="G680" s="223"/>
      <c r="H680" s="225"/>
      <c r="I680" s="226"/>
      <c r="J680" s="227"/>
      <c r="K680" s="226"/>
      <c r="L680" s="228"/>
      <c r="M680" s="229"/>
      <c r="N680" s="230"/>
      <c r="O680" s="230"/>
      <c r="P680" s="231">
        <f t="shared" si="33"/>
        <v>0</v>
      </c>
      <c r="Q680" s="232"/>
      <c r="R680" s="224"/>
      <c r="S680" s="233"/>
      <c r="T680" s="234"/>
      <c r="U680" s="230"/>
      <c r="V680" s="232"/>
      <c r="W680" s="234"/>
      <c r="X680" s="232"/>
      <c r="Y680" s="230"/>
      <c r="Z680" s="230"/>
      <c r="AA680" s="235">
        <f t="shared" si="32"/>
        <v>0</v>
      </c>
      <c r="AB680" s="229"/>
      <c r="AC680" s="236"/>
      <c r="AD680" s="237">
        <v>0</v>
      </c>
      <c r="AE680" s="238">
        <v>0</v>
      </c>
      <c r="AF680" s="220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</row>
    <row r="681" spans="1:183" s="5" customFormat="1" ht="60" customHeight="1" x14ac:dyDescent="0.25">
      <c r="A681" s="221">
        <f t="shared" si="34"/>
        <v>676</v>
      </c>
      <c r="B681" s="151"/>
      <c r="C681" s="222"/>
      <c r="D681" s="222"/>
      <c r="E681" s="223"/>
      <c r="F681" s="224"/>
      <c r="G681" s="223"/>
      <c r="H681" s="225"/>
      <c r="I681" s="226"/>
      <c r="J681" s="227"/>
      <c r="K681" s="226"/>
      <c r="L681" s="228"/>
      <c r="M681" s="229"/>
      <c r="N681" s="230"/>
      <c r="O681" s="230"/>
      <c r="P681" s="231">
        <f t="shared" si="33"/>
        <v>0</v>
      </c>
      <c r="Q681" s="232"/>
      <c r="R681" s="224"/>
      <c r="S681" s="233"/>
      <c r="T681" s="234"/>
      <c r="U681" s="230"/>
      <c r="V681" s="232"/>
      <c r="W681" s="234"/>
      <c r="X681" s="232"/>
      <c r="Y681" s="230"/>
      <c r="Z681" s="230"/>
      <c r="AA681" s="235">
        <f t="shared" si="32"/>
        <v>0</v>
      </c>
      <c r="AB681" s="229"/>
      <c r="AC681" s="236"/>
      <c r="AD681" s="237">
        <v>0</v>
      </c>
      <c r="AE681" s="238">
        <v>0</v>
      </c>
      <c r="AF681" s="220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</row>
    <row r="682" spans="1:183" s="5" customFormat="1" ht="60" customHeight="1" x14ac:dyDescent="0.25">
      <c r="A682" s="221">
        <f t="shared" si="34"/>
        <v>677</v>
      </c>
      <c r="B682" s="151"/>
      <c r="C682" s="222"/>
      <c r="D682" s="222"/>
      <c r="E682" s="223"/>
      <c r="F682" s="224"/>
      <c r="G682" s="223"/>
      <c r="H682" s="225"/>
      <c r="I682" s="226"/>
      <c r="J682" s="227"/>
      <c r="K682" s="226"/>
      <c r="L682" s="228"/>
      <c r="M682" s="229"/>
      <c r="N682" s="230"/>
      <c r="O682" s="230"/>
      <c r="P682" s="231">
        <f t="shared" si="33"/>
        <v>0</v>
      </c>
      <c r="Q682" s="232"/>
      <c r="R682" s="224"/>
      <c r="S682" s="233"/>
      <c r="T682" s="234"/>
      <c r="U682" s="230"/>
      <c r="V682" s="232"/>
      <c r="W682" s="234"/>
      <c r="X682" s="232"/>
      <c r="Y682" s="230"/>
      <c r="Z682" s="230"/>
      <c r="AA682" s="235">
        <f t="shared" si="32"/>
        <v>0</v>
      </c>
      <c r="AB682" s="229"/>
      <c r="AC682" s="236"/>
      <c r="AD682" s="237">
        <v>0</v>
      </c>
      <c r="AE682" s="238">
        <v>0</v>
      </c>
      <c r="AF682" s="220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</row>
    <row r="683" spans="1:183" s="5" customFormat="1" ht="60" customHeight="1" x14ac:dyDescent="0.25">
      <c r="A683" s="221">
        <f t="shared" si="34"/>
        <v>678</v>
      </c>
      <c r="B683" s="151"/>
      <c r="C683" s="222"/>
      <c r="D683" s="222"/>
      <c r="E683" s="223"/>
      <c r="F683" s="224"/>
      <c r="G683" s="223"/>
      <c r="H683" s="225"/>
      <c r="I683" s="226"/>
      <c r="J683" s="227"/>
      <c r="K683" s="226"/>
      <c r="L683" s="228"/>
      <c r="M683" s="229"/>
      <c r="N683" s="230"/>
      <c r="O683" s="230"/>
      <c r="P683" s="231">
        <f t="shared" si="33"/>
        <v>0</v>
      </c>
      <c r="Q683" s="232"/>
      <c r="R683" s="224"/>
      <c r="S683" s="233"/>
      <c r="T683" s="234"/>
      <c r="U683" s="230"/>
      <c r="V683" s="232"/>
      <c r="W683" s="234"/>
      <c r="X683" s="232"/>
      <c r="Y683" s="230"/>
      <c r="Z683" s="230"/>
      <c r="AA683" s="235">
        <f t="shared" si="32"/>
        <v>0</v>
      </c>
      <c r="AB683" s="229"/>
      <c r="AC683" s="236"/>
      <c r="AD683" s="237">
        <v>0</v>
      </c>
      <c r="AE683" s="238">
        <v>0</v>
      </c>
      <c r="AF683" s="220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</row>
    <row r="684" spans="1:183" s="5" customFormat="1" ht="60" customHeight="1" x14ac:dyDescent="0.25">
      <c r="A684" s="221">
        <f t="shared" si="34"/>
        <v>679</v>
      </c>
      <c r="B684" s="151"/>
      <c r="C684" s="222"/>
      <c r="D684" s="222"/>
      <c r="E684" s="223"/>
      <c r="F684" s="224"/>
      <c r="G684" s="223"/>
      <c r="H684" s="225"/>
      <c r="I684" s="226"/>
      <c r="J684" s="227"/>
      <c r="K684" s="226"/>
      <c r="L684" s="228"/>
      <c r="M684" s="229"/>
      <c r="N684" s="230"/>
      <c r="O684" s="230"/>
      <c r="P684" s="231">
        <f t="shared" si="33"/>
        <v>0</v>
      </c>
      <c r="Q684" s="232"/>
      <c r="R684" s="224"/>
      <c r="S684" s="233"/>
      <c r="T684" s="234"/>
      <c r="U684" s="230"/>
      <c r="V684" s="232"/>
      <c r="W684" s="234"/>
      <c r="X684" s="232"/>
      <c r="Y684" s="230"/>
      <c r="Z684" s="230"/>
      <c r="AA684" s="235">
        <f t="shared" si="32"/>
        <v>0</v>
      </c>
      <c r="AB684" s="229"/>
      <c r="AC684" s="236"/>
      <c r="AD684" s="237">
        <v>0</v>
      </c>
      <c r="AE684" s="238">
        <v>0</v>
      </c>
      <c r="AF684" s="220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</row>
    <row r="685" spans="1:183" s="5" customFormat="1" ht="60" customHeight="1" x14ac:dyDescent="0.25">
      <c r="A685" s="221">
        <f t="shared" si="34"/>
        <v>680</v>
      </c>
      <c r="B685" s="151"/>
      <c r="C685" s="222"/>
      <c r="D685" s="222"/>
      <c r="E685" s="223"/>
      <c r="F685" s="224"/>
      <c r="G685" s="223"/>
      <c r="H685" s="225"/>
      <c r="I685" s="226"/>
      <c r="J685" s="227"/>
      <c r="K685" s="226"/>
      <c r="L685" s="228"/>
      <c r="M685" s="229"/>
      <c r="N685" s="230"/>
      <c r="O685" s="230"/>
      <c r="P685" s="231">
        <f t="shared" si="33"/>
        <v>0</v>
      </c>
      <c r="Q685" s="232"/>
      <c r="R685" s="224"/>
      <c r="S685" s="233"/>
      <c r="T685" s="234"/>
      <c r="U685" s="230"/>
      <c r="V685" s="232"/>
      <c r="W685" s="234"/>
      <c r="X685" s="232"/>
      <c r="Y685" s="230"/>
      <c r="Z685" s="230"/>
      <c r="AA685" s="235">
        <f t="shared" si="32"/>
        <v>0</v>
      </c>
      <c r="AB685" s="229"/>
      <c r="AC685" s="236"/>
      <c r="AD685" s="237">
        <v>0</v>
      </c>
      <c r="AE685" s="238">
        <v>0</v>
      </c>
      <c r="AF685" s="220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</row>
    <row r="686" spans="1:183" s="5" customFormat="1" ht="60" customHeight="1" x14ac:dyDescent="0.25">
      <c r="A686" s="221">
        <f t="shared" si="34"/>
        <v>681</v>
      </c>
      <c r="B686" s="151"/>
      <c r="C686" s="222"/>
      <c r="D686" s="222"/>
      <c r="E686" s="223"/>
      <c r="F686" s="224"/>
      <c r="G686" s="223"/>
      <c r="H686" s="225"/>
      <c r="I686" s="226"/>
      <c r="J686" s="227"/>
      <c r="K686" s="226"/>
      <c r="L686" s="228"/>
      <c r="M686" s="229"/>
      <c r="N686" s="230"/>
      <c r="O686" s="230"/>
      <c r="P686" s="231">
        <f t="shared" si="33"/>
        <v>0</v>
      </c>
      <c r="Q686" s="232"/>
      <c r="R686" s="224"/>
      <c r="S686" s="233"/>
      <c r="T686" s="234"/>
      <c r="U686" s="230"/>
      <c r="V686" s="232"/>
      <c r="W686" s="234"/>
      <c r="X686" s="232"/>
      <c r="Y686" s="230"/>
      <c r="Z686" s="230"/>
      <c r="AA686" s="235">
        <f t="shared" si="32"/>
        <v>0</v>
      </c>
      <c r="AB686" s="229"/>
      <c r="AC686" s="236"/>
      <c r="AD686" s="237">
        <v>0</v>
      </c>
      <c r="AE686" s="238">
        <v>0</v>
      </c>
      <c r="AF686" s="220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</row>
    <row r="687" spans="1:183" s="5" customFormat="1" ht="60" customHeight="1" x14ac:dyDescent="0.25">
      <c r="A687" s="221">
        <f t="shared" si="34"/>
        <v>682</v>
      </c>
      <c r="B687" s="151"/>
      <c r="C687" s="222"/>
      <c r="D687" s="222"/>
      <c r="E687" s="223"/>
      <c r="F687" s="224"/>
      <c r="G687" s="223"/>
      <c r="H687" s="225"/>
      <c r="I687" s="226"/>
      <c r="J687" s="227"/>
      <c r="K687" s="226"/>
      <c r="L687" s="228"/>
      <c r="M687" s="229"/>
      <c r="N687" s="230"/>
      <c r="O687" s="230"/>
      <c r="P687" s="231">
        <f t="shared" si="33"/>
        <v>0</v>
      </c>
      <c r="Q687" s="232"/>
      <c r="R687" s="224"/>
      <c r="S687" s="233"/>
      <c r="T687" s="234"/>
      <c r="U687" s="230"/>
      <c r="V687" s="232"/>
      <c r="W687" s="234"/>
      <c r="X687" s="232"/>
      <c r="Y687" s="230"/>
      <c r="Z687" s="230"/>
      <c r="AA687" s="235">
        <f t="shared" si="32"/>
        <v>0</v>
      </c>
      <c r="AB687" s="229"/>
      <c r="AC687" s="236"/>
      <c r="AD687" s="237">
        <v>0</v>
      </c>
      <c r="AE687" s="238">
        <v>0</v>
      </c>
      <c r="AF687" s="220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</row>
    <row r="688" spans="1:183" s="5" customFormat="1" ht="60" customHeight="1" x14ac:dyDescent="0.25">
      <c r="A688" s="221">
        <f t="shared" si="34"/>
        <v>683</v>
      </c>
      <c r="B688" s="151"/>
      <c r="C688" s="222"/>
      <c r="D688" s="222"/>
      <c r="E688" s="223"/>
      <c r="F688" s="224"/>
      <c r="G688" s="223"/>
      <c r="H688" s="225"/>
      <c r="I688" s="226"/>
      <c r="J688" s="227"/>
      <c r="K688" s="226"/>
      <c r="L688" s="228"/>
      <c r="M688" s="229"/>
      <c r="N688" s="230"/>
      <c r="O688" s="230"/>
      <c r="P688" s="231">
        <f t="shared" si="33"/>
        <v>0</v>
      </c>
      <c r="Q688" s="232"/>
      <c r="R688" s="224"/>
      <c r="S688" s="233"/>
      <c r="T688" s="234"/>
      <c r="U688" s="230"/>
      <c r="V688" s="232"/>
      <c r="W688" s="234"/>
      <c r="X688" s="232"/>
      <c r="Y688" s="230"/>
      <c r="Z688" s="230"/>
      <c r="AA688" s="235">
        <f t="shared" si="32"/>
        <v>0</v>
      </c>
      <c r="AB688" s="229"/>
      <c r="AC688" s="236"/>
      <c r="AD688" s="237">
        <v>0</v>
      </c>
      <c r="AE688" s="238">
        <v>0</v>
      </c>
      <c r="AF688" s="220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</row>
    <row r="689" spans="1:183" s="5" customFormat="1" ht="60" customHeight="1" x14ac:dyDescent="0.25">
      <c r="A689" s="221">
        <f t="shared" si="34"/>
        <v>684</v>
      </c>
      <c r="B689" s="151"/>
      <c r="C689" s="222"/>
      <c r="D689" s="222"/>
      <c r="E689" s="223"/>
      <c r="F689" s="224"/>
      <c r="G689" s="223"/>
      <c r="H689" s="225"/>
      <c r="I689" s="226"/>
      <c r="J689" s="227"/>
      <c r="K689" s="226"/>
      <c r="L689" s="228"/>
      <c r="M689" s="229"/>
      <c r="N689" s="230"/>
      <c r="O689" s="230"/>
      <c r="P689" s="231">
        <f t="shared" si="33"/>
        <v>0</v>
      </c>
      <c r="Q689" s="232"/>
      <c r="R689" s="224"/>
      <c r="S689" s="233"/>
      <c r="T689" s="234"/>
      <c r="U689" s="230"/>
      <c r="V689" s="232"/>
      <c r="W689" s="234"/>
      <c r="X689" s="232"/>
      <c r="Y689" s="230"/>
      <c r="Z689" s="230"/>
      <c r="AA689" s="235">
        <f t="shared" si="32"/>
        <v>0</v>
      </c>
      <c r="AB689" s="229"/>
      <c r="AC689" s="236"/>
      <c r="AD689" s="237">
        <v>0</v>
      </c>
      <c r="AE689" s="238">
        <v>0</v>
      </c>
      <c r="AF689" s="220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</row>
    <row r="690" spans="1:183" s="5" customFormat="1" ht="60" customHeight="1" x14ac:dyDescent="0.25">
      <c r="A690" s="221">
        <f t="shared" si="34"/>
        <v>685</v>
      </c>
      <c r="B690" s="151"/>
      <c r="C690" s="222"/>
      <c r="D690" s="222"/>
      <c r="E690" s="223"/>
      <c r="F690" s="224"/>
      <c r="G690" s="223"/>
      <c r="H690" s="225"/>
      <c r="I690" s="226"/>
      <c r="J690" s="227"/>
      <c r="K690" s="226"/>
      <c r="L690" s="228"/>
      <c r="M690" s="229"/>
      <c r="N690" s="230"/>
      <c r="O690" s="230"/>
      <c r="P690" s="231">
        <f t="shared" si="33"/>
        <v>0</v>
      </c>
      <c r="Q690" s="232"/>
      <c r="R690" s="224"/>
      <c r="S690" s="233"/>
      <c r="T690" s="234"/>
      <c r="U690" s="230"/>
      <c r="V690" s="232"/>
      <c r="W690" s="234"/>
      <c r="X690" s="232"/>
      <c r="Y690" s="230"/>
      <c r="Z690" s="230"/>
      <c r="AA690" s="235">
        <f t="shared" si="32"/>
        <v>0</v>
      </c>
      <c r="AB690" s="229"/>
      <c r="AC690" s="236"/>
      <c r="AD690" s="237">
        <v>0</v>
      </c>
      <c r="AE690" s="238">
        <v>0</v>
      </c>
      <c r="AF690" s="220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</row>
    <row r="691" spans="1:183" s="5" customFormat="1" ht="60" customHeight="1" x14ac:dyDescent="0.25">
      <c r="A691" s="221">
        <f t="shared" si="34"/>
        <v>686</v>
      </c>
      <c r="B691" s="151"/>
      <c r="C691" s="222"/>
      <c r="D691" s="222"/>
      <c r="E691" s="223"/>
      <c r="F691" s="224"/>
      <c r="G691" s="223"/>
      <c r="H691" s="225"/>
      <c r="I691" s="226"/>
      <c r="J691" s="227"/>
      <c r="K691" s="226"/>
      <c r="L691" s="228"/>
      <c r="M691" s="229"/>
      <c r="N691" s="230"/>
      <c r="O691" s="230"/>
      <c r="P691" s="231">
        <f t="shared" si="33"/>
        <v>0</v>
      </c>
      <c r="Q691" s="232"/>
      <c r="R691" s="224"/>
      <c r="S691" s="233"/>
      <c r="T691" s="234"/>
      <c r="U691" s="230"/>
      <c r="V691" s="232"/>
      <c r="W691" s="234"/>
      <c r="X691" s="232"/>
      <c r="Y691" s="230"/>
      <c r="Z691" s="230"/>
      <c r="AA691" s="235">
        <f t="shared" si="32"/>
        <v>0</v>
      </c>
      <c r="AB691" s="229"/>
      <c r="AC691" s="236"/>
      <c r="AD691" s="237">
        <v>0</v>
      </c>
      <c r="AE691" s="238">
        <v>0</v>
      </c>
      <c r="AF691" s="220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</row>
    <row r="692" spans="1:183" s="5" customFormat="1" ht="60" customHeight="1" x14ac:dyDescent="0.25">
      <c r="A692" s="221">
        <f t="shared" si="34"/>
        <v>687</v>
      </c>
      <c r="B692" s="151"/>
      <c r="C692" s="222"/>
      <c r="D692" s="222"/>
      <c r="E692" s="223"/>
      <c r="F692" s="224"/>
      <c r="G692" s="223"/>
      <c r="H692" s="225"/>
      <c r="I692" s="226"/>
      <c r="J692" s="227"/>
      <c r="K692" s="226"/>
      <c r="L692" s="228"/>
      <c r="M692" s="229"/>
      <c r="N692" s="230"/>
      <c r="O692" s="230"/>
      <c r="P692" s="231">
        <f t="shared" si="33"/>
        <v>0</v>
      </c>
      <c r="Q692" s="232"/>
      <c r="R692" s="224"/>
      <c r="S692" s="233"/>
      <c r="T692" s="234"/>
      <c r="U692" s="230"/>
      <c r="V692" s="232"/>
      <c r="W692" s="234"/>
      <c r="X692" s="232"/>
      <c r="Y692" s="230"/>
      <c r="Z692" s="230"/>
      <c r="AA692" s="235">
        <f t="shared" si="32"/>
        <v>0</v>
      </c>
      <c r="AB692" s="229"/>
      <c r="AC692" s="236"/>
      <c r="AD692" s="237">
        <v>0</v>
      </c>
      <c r="AE692" s="238">
        <v>0</v>
      </c>
      <c r="AF692" s="220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</row>
    <row r="693" spans="1:183" s="5" customFormat="1" ht="60" customHeight="1" x14ac:dyDescent="0.25">
      <c r="A693" s="221">
        <f t="shared" si="34"/>
        <v>688</v>
      </c>
      <c r="B693" s="151"/>
      <c r="C693" s="222"/>
      <c r="D693" s="222"/>
      <c r="E693" s="223"/>
      <c r="F693" s="224"/>
      <c r="G693" s="223"/>
      <c r="H693" s="225"/>
      <c r="I693" s="226"/>
      <c r="J693" s="227"/>
      <c r="K693" s="226"/>
      <c r="L693" s="228"/>
      <c r="M693" s="229"/>
      <c r="N693" s="230"/>
      <c r="O693" s="230"/>
      <c r="P693" s="231">
        <f t="shared" si="33"/>
        <v>0</v>
      </c>
      <c r="Q693" s="232"/>
      <c r="R693" s="224"/>
      <c r="S693" s="233"/>
      <c r="T693" s="234"/>
      <c r="U693" s="230"/>
      <c r="V693" s="232"/>
      <c r="W693" s="234"/>
      <c r="X693" s="232"/>
      <c r="Y693" s="230"/>
      <c r="Z693" s="230"/>
      <c r="AA693" s="235">
        <f t="shared" si="32"/>
        <v>0</v>
      </c>
      <c r="AB693" s="229"/>
      <c r="AC693" s="236"/>
      <c r="AD693" s="237">
        <v>0</v>
      </c>
      <c r="AE693" s="238">
        <v>0</v>
      </c>
      <c r="AF693" s="220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</row>
    <row r="694" spans="1:183" s="5" customFormat="1" ht="60" customHeight="1" x14ac:dyDescent="0.25">
      <c r="A694" s="221">
        <f t="shared" si="34"/>
        <v>689</v>
      </c>
      <c r="B694" s="151"/>
      <c r="C694" s="222"/>
      <c r="D694" s="222"/>
      <c r="E694" s="223"/>
      <c r="F694" s="224"/>
      <c r="G694" s="223"/>
      <c r="H694" s="225"/>
      <c r="I694" s="226"/>
      <c r="J694" s="227"/>
      <c r="K694" s="226"/>
      <c r="L694" s="228"/>
      <c r="M694" s="229"/>
      <c r="N694" s="230"/>
      <c r="O694" s="230"/>
      <c r="P694" s="231">
        <f t="shared" si="33"/>
        <v>0</v>
      </c>
      <c r="Q694" s="232"/>
      <c r="R694" s="224"/>
      <c r="S694" s="233"/>
      <c r="T694" s="234"/>
      <c r="U694" s="230"/>
      <c r="V694" s="232"/>
      <c r="W694" s="234"/>
      <c r="X694" s="232"/>
      <c r="Y694" s="230"/>
      <c r="Z694" s="230"/>
      <c r="AA694" s="235">
        <f t="shared" si="32"/>
        <v>0</v>
      </c>
      <c r="AB694" s="229"/>
      <c r="AC694" s="236"/>
      <c r="AD694" s="237">
        <v>0</v>
      </c>
      <c r="AE694" s="238">
        <v>0</v>
      </c>
      <c r="AF694" s="220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</row>
    <row r="695" spans="1:183" s="5" customFormat="1" ht="60" customHeight="1" x14ac:dyDescent="0.25">
      <c r="A695" s="221">
        <f t="shared" si="34"/>
        <v>690</v>
      </c>
      <c r="B695" s="151"/>
      <c r="C695" s="222"/>
      <c r="D695" s="222"/>
      <c r="E695" s="223"/>
      <c r="F695" s="224"/>
      <c r="G695" s="223"/>
      <c r="H695" s="225"/>
      <c r="I695" s="226"/>
      <c r="J695" s="227"/>
      <c r="K695" s="226"/>
      <c r="L695" s="228"/>
      <c r="M695" s="229"/>
      <c r="N695" s="230"/>
      <c r="O695" s="230"/>
      <c r="P695" s="231">
        <f t="shared" si="33"/>
        <v>0</v>
      </c>
      <c r="Q695" s="232"/>
      <c r="R695" s="224"/>
      <c r="S695" s="233"/>
      <c r="T695" s="234"/>
      <c r="U695" s="230"/>
      <c r="V695" s="232"/>
      <c r="W695" s="234"/>
      <c r="X695" s="232"/>
      <c r="Y695" s="230"/>
      <c r="Z695" s="230"/>
      <c r="AA695" s="235">
        <f t="shared" si="32"/>
        <v>0</v>
      </c>
      <c r="AB695" s="229"/>
      <c r="AC695" s="236"/>
      <c r="AD695" s="237">
        <v>0</v>
      </c>
      <c r="AE695" s="238">
        <v>0</v>
      </c>
      <c r="AF695" s="220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</row>
    <row r="696" spans="1:183" s="5" customFormat="1" ht="60" customHeight="1" x14ac:dyDescent="0.25">
      <c r="A696" s="221">
        <f t="shared" si="34"/>
        <v>691</v>
      </c>
      <c r="B696" s="151"/>
      <c r="C696" s="222"/>
      <c r="D696" s="222"/>
      <c r="E696" s="223"/>
      <c r="F696" s="224"/>
      <c r="G696" s="223"/>
      <c r="H696" s="225"/>
      <c r="I696" s="226"/>
      <c r="J696" s="227"/>
      <c r="K696" s="226"/>
      <c r="L696" s="228"/>
      <c r="M696" s="229"/>
      <c r="N696" s="230"/>
      <c r="O696" s="230"/>
      <c r="P696" s="231">
        <f t="shared" si="33"/>
        <v>0</v>
      </c>
      <c r="Q696" s="232"/>
      <c r="R696" s="224"/>
      <c r="S696" s="233"/>
      <c r="T696" s="234"/>
      <c r="U696" s="230"/>
      <c r="V696" s="232"/>
      <c r="W696" s="234"/>
      <c r="X696" s="232"/>
      <c r="Y696" s="230"/>
      <c r="Z696" s="230"/>
      <c r="AA696" s="235">
        <f t="shared" si="32"/>
        <v>0</v>
      </c>
      <c r="AB696" s="229"/>
      <c r="AC696" s="236"/>
      <c r="AD696" s="237">
        <v>0</v>
      </c>
      <c r="AE696" s="238">
        <v>0</v>
      </c>
      <c r="AF696" s="220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</row>
    <row r="697" spans="1:183" s="5" customFormat="1" ht="60" customHeight="1" x14ac:dyDescent="0.25">
      <c r="A697" s="221">
        <f t="shared" si="34"/>
        <v>692</v>
      </c>
      <c r="B697" s="151"/>
      <c r="C697" s="222"/>
      <c r="D697" s="222"/>
      <c r="E697" s="223"/>
      <c r="F697" s="224"/>
      <c r="G697" s="223"/>
      <c r="H697" s="225"/>
      <c r="I697" s="226"/>
      <c r="J697" s="227"/>
      <c r="K697" s="226"/>
      <c r="L697" s="228"/>
      <c r="M697" s="229"/>
      <c r="N697" s="230"/>
      <c r="O697" s="230"/>
      <c r="P697" s="231">
        <f t="shared" si="33"/>
        <v>0</v>
      </c>
      <c r="Q697" s="232"/>
      <c r="R697" s="224"/>
      <c r="S697" s="233"/>
      <c r="T697" s="234"/>
      <c r="U697" s="230"/>
      <c r="V697" s="232"/>
      <c r="W697" s="234"/>
      <c r="X697" s="232"/>
      <c r="Y697" s="230"/>
      <c r="Z697" s="230"/>
      <c r="AA697" s="235">
        <f t="shared" si="32"/>
        <v>0</v>
      </c>
      <c r="AB697" s="229"/>
      <c r="AC697" s="236"/>
      <c r="AD697" s="237">
        <v>0</v>
      </c>
      <c r="AE697" s="238">
        <v>0</v>
      </c>
      <c r="AF697" s="220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</row>
    <row r="698" spans="1:183" s="5" customFormat="1" ht="60" customHeight="1" x14ac:dyDescent="0.25">
      <c r="A698" s="221">
        <f t="shared" si="34"/>
        <v>693</v>
      </c>
      <c r="B698" s="151"/>
      <c r="C698" s="222"/>
      <c r="D698" s="222"/>
      <c r="E698" s="223"/>
      <c r="F698" s="224"/>
      <c r="G698" s="223"/>
      <c r="H698" s="225"/>
      <c r="I698" s="226"/>
      <c r="J698" s="227"/>
      <c r="K698" s="226"/>
      <c r="L698" s="228"/>
      <c r="M698" s="229"/>
      <c r="N698" s="230"/>
      <c r="O698" s="230"/>
      <c r="P698" s="231">
        <f t="shared" si="33"/>
        <v>0</v>
      </c>
      <c r="Q698" s="232"/>
      <c r="R698" s="224"/>
      <c r="S698" s="233"/>
      <c r="T698" s="234"/>
      <c r="U698" s="230"/>
      <c r="V698" s="232"/>
      <c r="W698" s="234"/>
      <c r="X698" s="232"/>
      <c r="Y698" s="230"/>
      <c r="Z698" s="230"/>
      <c r="AA698" s="235">
        <f t="shared" si="32"/>
        <v>0</v>
      </c>
      <c r="AB698" s="229"/>
      <c r="AC698" s="236"/>
      <c r="AD698" s="237">
        <v>0</v>
      </c>
      <c r="AE698" s="238">
        <v>0</v>
      </c>
      <c r="AF698" s="220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</row>
    <row r="699" spans="1:183" s="5" customFormat="1" ht="60" customHeight="1" x14ac:dyDescent="0.25">
      <c r="A699" s="221">
        <f t="shared" si="34"/>
        <v>694</v>
      </c>
      <c r="B699" s="151"/>
      <c r="C699" s="222"/>
      <c r="D699" s="222"/>
      <c r="E699" s="223"/>
      <c r="F699" s="224"/>
      <c r="G699" s="223"/>
      <c r="H699" s="225"/>
      <c r="I699" s="226"/>
      <c r="J699" s="227"/>
      <c r="K699" s="226"/>
      <c r="L699" s="228"/>
      <c r="M699" s="229"/>
      <c r="N699" s="230"/>
      <c r="O699" s="230"/>
      <c r="P699" s="231">
        <f t="shared" si="33"/>
        <v>0</v>
      </c>
      <c r="Q699" s="232"/>
      <c r="R699" s="224"/>
      <c r="S699" s="233"/>
      <c r="T699" s="234"/>
      <c r="U699" s="230"/>
      <c r="V699" s="232"/>
      <c r="W699" s="234"/>
      <c r="X699" s="232"/>
      <c r="Y699" s="230"/>
      <c r="Z699" s="230"/>
      <c r="AA699" s="235">
        <f t="shared" si="32"/>
        <v>0</v>
      </c>
      <c r="AB699" s="229"/>
      <c r="AC699" s="236"/>
      <c r="AD699" s="237">
        <v>0</v>
      </c>
      <c r="AE699" s="238">
        <v>0</v>
      </c>
      <c r="AF699" s="220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</row>
    <row r="700" spans="1:183" s="5" customFormat="1" ht="60" customHeight="1" x14ac:dyDescent="0.25">
      <c r="A700" s="221">
        <f t="shared" si="34"/>
        <v>695</v>
      </c>
      <c r="B700" s="151"/>
      <c r="C700" s="222"/>
      <c r="D700" s="222"/>
      <c r="E700" s="223"/>
      <c r="F700" s="224"/>
      <c r="G700" s="223"/>
      <c r="H700" s="225"/>
      <c r="I700" s="226"/>
      <c r="J700" s="227"/>
      <c r="K700" s="226"/>
      <c r="L700" s="228"/>
      <c r="M700" s="229"/>
      <c r="N700" s="230"/>
      <c r="O700" s="230"/>
      <c r="P700" s="231">
        <f t="shared" si="33"/>
        <v>0</v>
      </c>
      <c r="Q700" s="232"/>
      <c r="R700" s="224"/>
      <c r="S700" s="233"/>
      <c r="T700" s="234"/>
      <c r="U700" s="230"/>
      <c r="V700" s="232"/>
      <c r="W700" s="234"/>
      <c r="X700" s="232"/>
      <c r="Y700" s="230"/>
      <c r="Z700" s="230"/>
      <c r="AA700" s="235">
        <f t="shared" si="32"/>
        <v>0</v>
      </c>
      <c r="AB700" s="229"/>
      <c r="AC700" s="236"/>
      <c r="AD700" s="237">
        <v>0</v>
      </c>
      <c r="AE700" s="238">
        <v>0</v>
      </c>
      <c r="AF700" s="220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</row>
    <row r="701" spans="1:183" s="5" customFormat="1" ht="60" customHeight="1" x14ac:dyDescent="0.25">
      <c r="A701" s="221">
        <f t="shared" si="34"/>
        <v>696</v>
      </c>
      <c r="B701" s="361"/>
      <c r="C701" s="222"/>
      <c r="D701" s="222"/>
      <c r="E701" s="223"/>
      <c r="F701" s="224"/>
      <c r="G701" s="223"/>
      <c r="H701" s="225"/>
      <c r="I701" s="226"/>
      <c r="J701" s="227"/>
      <c r="K701" s="226"/>
      <c r="L701" s="228"/>
      <c r="M701" s="229"/>
      <c r="N701" s="230"/>
      <c r="O701" s="230"/>
      <c r="P701" s="231">
        <f t="shared" si="33"/>
        <v>0</v>
      </c>
      <c r="Q701" s="232"/>
      <c r="R701" s="224"/>
      <c r="S701" s="233"/>
      <c r="T701" s="234"/>
      <c r="U701" s="230"/>
      <c r="V701" s="232"/>
      <c r="W701" s="234"/>
      <c r="X701" s="232"/>
      <c r="Y701" s="230"/>
      <c r="Z701" s="230"/>
      <c r="AA701" s="235">
        <f t="shared" si="32"/>
        <v>0</v>
      </c>
      <c r="AB701" s="229"/>
      <c r="AC701" s="236"/>
      <c r="AD701" s="237">
        <v>0</v>
      </c>
      <c r="AE701" s="238">
        <v>0</v>
      </c>
      <c r="AF701" s="220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</row>
    <row r="702" spans="1:183" s="5" customFormat="1" ht="60" customHeight="1" x14ac:dyDescent="0.25">
      <c r="A702" s="221">
        <f t="shared" si="34"/>
        <v>697</v>
      </c>
      <c r="B702" s="361"/>
      <c r="C702" s="222"/>
      <c r="D702" s="222"/>
      <c r="E702" s="223"/>
      <c r="F702" s="224"/>
      <c r="G702" s="223"/>
      <c r="H702" s="225"/>
      <c r="I702" s="226"/>
      <c r="J702" s="227"/>
      <c r="K702" s="226"/>
      <c r="L702" s="228"/>
      <c r="M702" s="229"/>
      <c r="N702" s="230"/>
      <c r="O702" s="230"/>
      <c r="P702" s="231">
        <f t="shared" si="33"/>
        <v>0</v>
      </c>
      <c r="Q702" s="232"/>
      <c r="R702" s="224"/>
      <c r="S702" s="233"/>
      <c r="T702" s="234"/>
      <c r="U702" s="230"/>
      <c r="V702" s="232"/>
      <c r="W702" s="234"/>
      <c r="X702" s="232"/>
      <c r="Y702" s="230"/>
      <c r="Z702" s="230"/>
      <c r="AA702" s="235">
        <f t="shared" si="32"/>
        <v>0</v>
      </c>
      <c r="AB702" s="229"/>
      <c r="AC702" s="236"/>
      <c r="AD702" s="237">
        <v>0</v>
      </c>
      <c r="AE702" s="238">
        <v>0</v>
      </c>
      <c r="AF702" s="220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</row>
    <row r="703" spans="1:183" s="5" customFormat="1" ht="60" customHeight="1" x14ac:dyDescent="0.25">
      <c r="A703" s="221">
        <f t="shared" si="34"/>
        <v>698</v>
      </c>
      <c r="B703" s="361"/>
      <c r="C703" s="222"/>
      <c r="D703" s="222"/>
      <c r="E703" s="223"/>
      <c r="F703" s="224"/>
      <c r="G703" s="223"/>
      <c r="H703" s="225"/>
      <c r="I703" s="226"/>
      <c r="J703" s="227"/>
      <c r="K703" s="226"/>
      <c r="L703" s="228"/>
      <c r="M703" s="229"/>
      <c r="N703" s="230"/>
      <c r="O703" s="230"/>
      <c r="P703" s="231">
        <f t="shared" si="33"/>
        <v>0</v>
      </c>
      <c r="Q703" s="232"/>
      <c r="R703" s="224"/>
      <c r="S703" s="233"/>
      <c r="T703" s="234"/>
      <c r="U703" s="230"/>
      <c r="V703" s="232"/>
      <c r="W703" s="234"/>
      <c r="X703" s="232"/>
      <c r="Y703" s="230"/>
      <c r="Z703" s="230"/>
      <c r="AA703" s="235">
        <f t="shared" si="32"/>
        <v>0</v>
      </c>
      <c r="AB703" s="229"/>
      <c r="AC703" s="236"/>
      <c r="AD703" s="237">
        <v>0</v>
      </c>
      <c r="AE703" s="238">
        <v>0</v>
      </c>
      <c r="AF703" s="220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</row>
    <row r="704" spans="1:183" s="5" customFormat="1" ht="60" customHeight="1" x14ac:dyDescent="0.25">
      <c r="A704" s="221">
        <f t="shared" si="34"/>
        <v>699</v>
      </c>
      <c r="B704" s="361"/>
      <c r="C704" s="222"/>
      <c r="D704" s="222"/>
      <c r="E704" s="223"/>
      <c r="F704" s="224"/>
      <c r="G704" s="223"/>
      <c r="H704" s="225"/>
      <c r="I704" s="226"/>
      <c r="J704" s="227"/>
      <c r="K704" s="226"/>
      <c r="L704" s="228"/>
      <c r="M704" s="229"/>
      <c r="N704" s="230"/>
      <c r="O704" s="230"/>
      <c r="P704" s="231">
        <f t="shared" si="33"/>
        <v>0</v>
      </c>
      <c r="Q704" s="232"/>
      <c r="R704" s="224"/>
      <c r="S704" s="233"/>
      <c r="T704" s="234"/>
      <c r="U704" s="230"/>
      <c r="V704" s="232"/>
      <c r="W704" s="234"/>
      <c r="X704" s="232"/>
      <c r="Y704" s="230"/>
      <c r="Z704" s="230"/>
      <c r="AA704" s="235">
        <f t="shared" si="32"/>
        <v>0</v>
      </c>
      <c r="AB704" s="229"/>
      <c r="AC704" s="236"/>
      <c r="AD704" s="237">
        <v>0</v>
      </c>
      <c r="AE704" s="238">
        <v>0</v>
      </c>
      <c r="AF704" s="220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</row>
    <row r="705" spans="1:183" s="5" customFormat="1" ht="60" customHeight="1" x14ac:dyDescent="0.25">
      <c r="A705" s="221">
        <f t="shared" si="34"/>
        <v>700</v>
      </c>
      <c r="B705" s="361"/>
      <c r="C705" s="222"/>
      <c r="D705" s="222"/>
      <c r="E705" s="223"/>
      <c r="F705" s="224"/>
      <c r="G705" s="223"/>
      <c r="H705" s="225"/>
      <c r="I705" s="226"/>
      <c r="J705" s="227"/>
      <c r="K705" s="226"/>
      <c r="L705" s="228"/>
      <c r="M705" s="229"/>
      <c r="N705" s="230"/>
      <c r="O705" s="230"/>
      <c r="P705" s="231">
        <f t="shared" si="33"/>
        <v>0</v>
      </c>
      <c r="Q705" s="232"/>
      <c r="R705" s="224"/>
      <c r="S705" s="233"/>
      <c r="T705" s="234"/>
      <c r="U705" s="230"/>
      <c r="V705" s="232"/>
      <c r="W705" s="234"/>
      <c r="X705" s="232"/>
      <c r="Y705" s="230"/>
      <c r="Z705" s="230"/>
      <c r="AA705" s="235">
        <f t="shared" si="32"/>
        <v>0</v>
      </c>
      <c r="AB705" s="229"/>
      <c r="AC705" s="236"/>
      <c r="AD705" s="237">
        <v>0</v>
      </c>
      <c r="AE705" s="238">
        <v>0</v>
      </c>
      <c r="AF705" s="220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</row>
    <row r="706" spans="1:183" s="5" customFormat="1" ht="60" customHeight="1" x14ac:dyDescent="0.25">
      <c r="A706" s="221">
        <f t="shared" si="34"/>
        <v>701</v>
      </c>
      <c r="B706" s="361"/>
      <c r="C706" s="222"/>
      <c r="D706" s="222"/>
      <c r="E706" s="223"/>
      <c r="F706" s="224"/>
      <c r="G706" s="223"/>
      <c r="H706" s="225"/>
      <c r="I706" s="226"/>
      <c r="J706" s="227"/>
      <c r="K706" s="226"/>
      <c r="L706" s="228"/>
      <c r="M706" s="229"/>
      <c r="N706" s="230"/>
      <c r="O706" s="230"/>
      <c r="P706" s="231">
        <f t="shared" si="33"/>
        <v>0</v>
      </c>
      <c r="Q706" s="232"/>
      <c r="R706" s="224"/>
      <c r="S706" s="233"/>
      <c r="T706" s="234"/>
      <c r="U706" s="230"/>
      <c r="V706" s="232"/>
      <c r="W706" s="234"/>
      <c r="X706" s="232"/>
      <c r="Y706" s="230"/>
      <c r="Z706" s="230"/>
      <c r="AA706" s="235">
        <f t="shared" si="32"/>
        <v>0</v>
      </c>
      <c r="AB706" s="229"/>
      <c r="AC706" s="236"/>
      <c r="AD706" s="237">
        <v>0</v>
      </c>
      <c r="AE706" s="238">
        <v>0</v>
      </c>
      <c r="AF706" s="220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</row>
    <row r="707" spans="1:183" s="5" customFormat="1" ht="60" customHeight="1" x14ac:dyDescent="0.25">
      <c r="A707" s="221">
        <f t="shared" si="34"/>
        <v>702</v>
      </c>
      <c r="B707" s="361"/>
      <c r="C707" s="222"/>
      <c r="D707" s="222"/>
      <c r="E707" s="223"/>
      <c r="F707" s="224"/>
      <c r="G707" s="223"/>
      <c r="H707" s="225"/>
      <c r="I707" s="226"/>
      <c r="J707" s="227"/>
      <c r="K707" s="226"/>
      <c r="L707" s="228"/>
      <c r="M707" s="229"/>
      <c r="N707" s="230"/>
      <c r="O707" s="230"/>
      <c r="P707" s="231">
        <f t="shared" si="33"/>
        <v>0</v>
      </c>
      <c r="Q707" s="232"/>
      <c r="R707" s="224"/>
      <c r="S707" s="233"/>
      <c r="T707" s="234"/>
      <c r="U707" s="230"/>
      <c r="V707" s="232"/>
      <c r="W707" s="234"/>
      <c r="X707" s="232"/>
      <c r="Y707" s="230"/>
      <c r="Z707" s="230"/>
      <c r="AA707" s="235">
        <f t="shared" si="32"/>
        <v>0</v>
      </c>
      <c r="AB707" s="229"/>
      <c r="AC707" s="236"/>
      <c r="AD707" s="237">
        <v>0</v>
      </c>
      <c r="AE707" s="238">
        <v>0</v>
      </c>
      <c r="AF707" s="220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</row>
    <row r="708" spans="1:183" s="5" customFormat="1" ht="60" customHeight="1" x14ac:dyDescent="0.25">
      <c r="A708" s="221">
        <f t="shared" si="34"/>
        <v>703</v>
      </c>
      <c r="B708" s="361"/>
      <c r="C708" s="222"/>
      <c r="D708" s="222"/>
      <c r="E708" s="223"/>
      <c r="F708" s="224"/>
      <c r="G708" s="223"/>
      <c r="H708" s="225"/>
      <c r="I708" s="226"/>
      <c r="J708" s="227"/>
      <c r="K708" s="226"/>
      <c r="L708" s="228"/>
      <c r="M708" s="229"/>
      <c r="N708" s="230"/>
      <c r="O708" s="230"/>
      <c r="P708" s="231">
        <f t="shared" si="33"/>
        <v>0</v>
      </c>
      <c r="Q708" s="232"/>
      <c r="R708" s="224"/>
      <c r="S708" s="233"/>
      <c r="T708" s="234"/>
      <c r="U708" s="230"/>
      <c r="V708" s="232"/>
      <c r="W708" s="234"/>
      <c r="X708" s="232"/>
      <c r="Y708" s="230"/>
      <c r="Z708" s="230"/>
      <c r="AA708" s="235">
        <f t="shared" si="32"/>
        <v>0</v>
      </c>
      <c r="AB708" s="229"/>
      <c r="AC708" s="236"/>
      <c r="AD708" s="237">
        <v>0</v>
      </c>
      <c r="AE708" s="238">
        <v>0</v>
      </c>
      <c r="AF708" s="220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</row>
    <row r="709" spans="1:183" s="5" customFormat="1" ht="60" customHeight="1" x14ac:dyDescent="0.25">
      <c r="A709" s="221">
        <f t="shared" si="34"/>
        <v>704</v>
      </c>
      <c r="B709" s="361"/>
      <c r="C709" s="222"/>
      <c r="D709" s="222"/>
      <c r="E709" s="223"/>
      <c r="F709" s="224"/>
      <c r="G709" s="223"/>
      <c r="H709" s="225"/>
      <c r="I709" s="226"/>
      <c r="J709" s="227"/>
      <c r="K709" s="226"/>
      <c r="L709" s="228"/>
      <c r="M709" s="229"/>
      <c r="N709" s="230"/>
      <c r="O709" s="230"/>
      <c r="P709" s="231">
        <f t="shared" si="33"/>
        <v>0</v>
      </c>
      <c r="Q709" s="232"/>
      <c r="R709" s="224"/>
      <c r="S709" s="233"/>
      <c r="T709" s="234"/>
      <c r="U709" s="230"/>
      <c r="V709" s="232"/>
      <c r="W709" s="234"/>
      <c r="X709" s="232"/>
      <c r="Y709" s="230"/>
      <c r="Z709" s="230"/>
      <c r="AA709" s="235">
        <f t="shared" si="32"/>
        <v>0</v>
      </c>
      <c r="AB709" s="229"/>
      <c r="AC709" s="236"/>
      <c r="AD709" s="237">
        <v>0</v>
      </c>
      <c r="AE709" s="238">
        <v>0</v>
      </c>
      <c r="AF709" s="220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</row>
    <row r="710" spans="1:183" s="5" customFormat="1" ht="60" customHeight="1" x14ac:dyDescent="0.25">
      <c r="A710" s="221">
        <f t="shared" si="34"/>
        <v>705</v>
      </c>
      <c r="B710" s="361"/>
      <c r="C710" s="222"/>
      <c r="D710" s="222"/>
      <c r="E710" s="223"/>
      <c r="F710" s="224"/>
      <c r="G710" s="223"/>
      <c r="H710" s="225"/>
      <c r="I710" s="226"/>
      <c r="J710" s="227"/>
      <c r="K710" s="226"/>
      <c r="L710" s="228"/>
      <c r="M710" s="229"/>
      <c r="N710" s="230"/>
      <c r="O710" s="230"/>
      <c r="P710" s="231">
        <f t="shared" si="33"/>
        <v>0</v>
      </c>
      <c r="Q710" s="232"/>
      <c r="R710" s="224"/>
      <c r="S710" s="233"/>
      <c r="T710" s="234"/>
      <c r="U710" s="230"/>
      <c r="V710" s="232"/>
      <c r="W710" s="234"/>
      <c r="X710" s="232"/>
      <c r="Y710" s="230"/>
      <c r="Z710" s="230"/>
      <c r="AA710" s="235">
        <f t="shared" ref="AA710:AA773" si="35">SUM(Y710:Z710)</f>
        <v>0</v>
      </c>
      <c r="AB710" s="229"/>
      <c r="AC710" s="236"/>
      <c r="AD710" s="237">
        <v>0</v>
      </c>
      <c r="AE710" s="238">
        <v>0</v>
      </c>
      <c r="AF710" s="220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</row>
    <row r="711" spans="1:183" s="5" customFormat="1" ht="60" customHeight="1" x14ac:dyDescent="0.25">
      <c r="A711" s="221">
        <f t="shared" si="34"/>
        <v>706</v>
      </c>
      <c r="B711" s="361"/>
      <c r="C711" s="222"/>
      <c r="D711" s="222"/>
      <c r="E711" s="223"/>
      <c r="F711" s="224"/>
      <c r="G711" s="223"/>
      <c r="H711" s="225"/>
      <c r="I711" s="226"/>
      <c r="J711" s="227"/>
      <c r="K711" s="226"/>
      <c r="L711" s="228"/>
      <c r="M711" s="229"/>
      <c r="N711" s="230"/>
      <c r="O711" s="230"/>
      <c r="P711" s="231">
        <f t="shared" ref="P711:P774" si="36">N711+O711</f>
        <v>0</v>
      </c>
      <c r="Q711" s="232"/>
      <c r="R711" s="224"/>
      <c r="S711" s="233"/>
      <c r="T711" s="234"/>
      <c r="U711" s="230"/>
      <c r="V711" s="232"/>
      <c r="W711" s="234"/>
      <c r="X711" s="232"/>
      <c r="Y711" s="230"/>
      <c r="Z711" s="230"/>
      <c r="AA711" s="235">
        <f t="shared" si="35"/>
        <v>0</v>
      </c>
      <c r="AB711" s="229"/>
      <c r="AC711" s="236"/>
      <c r="AD711" s="237">
        <v>0</v>
      </c>
      <c r="AE711" s="238">
        <v>0</v>
      </c>
      <c r="AF711" s="220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</row>
    <row r="712" spans="1:183" s="5" customFormat="1" ht="60" customHeight="1" x14ac:dyDescent="0.25">
      <c r="A712" s="221">
        <f t="shared" ref="A712:A775" si="37">+A711+1</f>
        <v>707</v>
      </c>
      <c r="B712" s="361"/>
      <c r="C712" s="222"/>
      <c r="D712" s="222"/>
      <c r="E712" s="223"/>
      <c r="F712" s="224"/>
      <c r="G712" s="223"/>
      <c r="H712" s="225"/>
      <c r="I712" s="226"/>
      <c r="J712" s="227"/>
      <c r="K712" s="226"/>
      <c r="L712" s="228"/>
      <c r="M712" s="229"/>
      <c r="N712" s="230"/>
      <c r="O712" s="230"/>
      <c r="P712" s="231">
        <f t="shared" si="36"/>
        <v>0</v>
      </c>
      <c r="Q712" s="232"/>
      <c r="R712" s="224"/>
      <c r="S712" s="233"/>
      <c r="T712" s="234"/>
      <c r="U712" s="230"/>
      <c r="V712" s="232"/>
      <c r="W712" s="234"/>
      <c r="X712" s="232"/>
      <c r="Y712" s="230"/>
      <c r="Z712" s="230"/>
      <c r="AA712" s="235">
        <f t="shared" si="35"/>
        <v>0</v>
      </c>
      <c r="AB712" s="229"/>
      <c r="AC712" s="236"/>
      <c r="AD712" s="237">
        <v>0</v>
      </c>
      <c r="AE712" s="238">
        <v>0</v>
      </c>
      <c r="AF712" s="220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</row>
    <row r="713" spans="1:183" s="5" customFormat="1" ht="60" customHeight="1" x14ac:dyDescent="0.25">
      <c r="A713" s="221">
        <f t="shared" si="37"/>
        <v>708</v>
      </c>
      <c r="B713" s="361"/>
      <c r="C713" s="222"/>
      <c r="D713" s="222"/>
      <c r="E713" s="223"/>
      <c r="F713" s="224"/>
      <c r="G713" s="223"/>
      <c r="H713" s="225"/>
      <c r="I713" s="226"/>
      <c r="J713" s="227"/>
      <c r="K713" s="226"/>
      <c r="L713" s="228"/>
      <c r="M713" s="229"/>
      <c r="N713" s="230"/>
      <c r="O713" s="230"/>
      <c r="P713" s="231">
        <f t="shared" si="36"/>
        <v>0</v>
      </c>
      <c r="Q713" s="232"/>
      <c r="R713" s="224"/>
      <c r="S713" s="233"/>
      <c r="T713" s="234"/>
      <c r="U713" s="230"/>
      <c r="V713" s="232"/>
      <c r="W713" s="234"/>
      <c r="X713" s="232"/>
      <c r="Y713" s="230"/>
      <c r="Z713" s="230"/>
      <c r="AA713" s="235">
        <f t="shared" si="35"/>
        <v>0</v>
      </c>
      <c r="AB713" s="229"/>
      <c r="AC713" s="236"/>
      <c r="AD713" s="237">
        <v>0</v>
      </c>
      <c r="AE713" s="238">
        <v>0</v>
      </c>
      <c r="AF713" s="220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</row>
    <row r="714" spans="1:183" s="5" customFormat="1" ht="60" customHeight="1" x14ac:dyDescent="0.25">
      <c r="A714" s="221">
        <f t="shared" si="37"/>
        <v>709</v>
      </c>
      <c r="B714" s="361"/>
      <c r="C714" s="222"/>
      <c r="D714" s="222"/>
      <c r="E714" s="223"/>
      <c r="F714" s="224"/>
      <c r="G714" s="223"/>
      <c r="H714" s="225"/>
      <c r="I714" s="226"/>
      <c r="J714" s="227"/>
      <c r="K714" s="226"/>
      <c r="L714" s="228"/>
      <c r="M714" s="229"/>
      <c r="N714" s="230"/>
      <c r="O714" s="230"/>
      <c r="P714" s="231">
        <f t="shared" si="36"/>
        <v>0</v>
      </c>
      <c r="Q714" s="232"/>
      <c r="R714" s="224"/>
      <c r="S714" s="233"/>
      <c r="T714" s="234"/>
      <c r="U714" s="230"/>
      <c r="V714" s="232"/>
      <c r="W714" s="234"/>
      <c r="X714" s="232"/>
      <c r="Y714" s="230"/>
      <c r="Z714" s="230"/>
      <c r="AA714" s="235">
        <f t="shared" si="35"/>
        <v>0</v>
      </c>
      <c r="AB714" s="229"/>
      <c r="AC714" s="236"/>
      <c r="AD714" s="237">
        <v>0</v>
      </c>
      <c r="AE714" s="238">
        <v>0</v>
      </c>
      <c r="AF714" s="220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</row>
    <row r="715" spans="1:183" s="5" customFormat="1" ht="60" customHeight="1" x14ac:dyDescent="0.25">
      <c r="A715" s="221">
        <f t="shared" si="37"/>
        <v>710</v>
      </c>
      <c r="B715" s="361"/>
      <c r="C715" s="222"/>
      <c r="D715" s="222"/>
      <c r="E715" s="223"/>
      <c r="F715" s="224"/>
      <c r="G715" s="223"/>
      <c r="H715" s="225"/>
      <c r="I715" s="226"/>
      <c r="J715" s="227"/>
      <c r="K715" s="226"/>
      <c r="L715" s="228"/>
      <c r="M715" s="229"/>
      <c r="N715" s="230"/>
      <c r="O715" s="230"/>
      <c r="P715" s="231">
        <f t="shared" si="36"/>
        <v>0</v>
      </c>
      <c r="Q715" s="232"/>
      <c r="R715" s="224"/>
      <c r="S715" s="233"/>
      <c r="T715" s="234"/>
      <c r="U715" s="230"/>
      <c r="V715" s="232"/>
      <c r="W715" s="234"/>
      <c r="X715" s="232"/>
      <c r="Y715" s="230"/>
      <c r="Z715" s="230"/>
      <c r="AA715" s="235">
        <f t="shared" si="35"/>
        <v>0</v>
      </c>
      <c r="AB715" s="229"/>
      <c r="AC715" s="236"/>
      <c r="AD715" s="237">
        <v>0</v>
      </c>
      <c r="AE715" s="238">
        <v>0</v>
      </c>
      <c r="AF715" s="220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</row>
    <row r="716" spans="1:183" s="5" customFormat="1" ht="60" customHeight="1" x14ac:dyDescent="0.25">
      <c r="A716" s="221">
        <f t="shared" si="37"/>
        <v>711</v>
      </c>
      <c r="B716" s="361"/>
      <c r="C716" s="222"/>
      <c r="D716" s="222"/>
      <c r="E716" s="223"/>
      <c r="F716" s="224"/>
      <c r="G716" s="223"/>
      <c r="H716" s="225"/>
      <c r="I716" s="226"/>
      <c r="J716" s="227"/>
      <c r="K716" s="226"/>
      <c r="L716" s="228"/>
      <c r="M716" s="229"/>
      <c r="N716" s="230"/>
      <c r="O716" s="230"/>
      <c r="P716" s="231">
        <f t="shared" si="36"/>
        <v>0</v>
      </c>
      <c r="Q716" s="232"/>
      <c r="R716" s="224"/>
      <c r="S716" s="233"/>
      <c r="T716" s="234"/>
      <c r="U716" s="230"/>
      <c r="V716" s="232"/>
      <c r="W716" s="234"/>
      <c r="X716" s="232"/>
      <c r="Y716" s="230"/>
      <c r="Z716" s="230"/>
      <c r="AA716" s="235">
        <f t="shared" si="35"/>
        <v>0</v>
      </c>
      <c r="AB716" s="229"/>
      <c r="AC716" s="236"/>
      <c r="AD716" s="237">
        <v>0</v>
      </c>
      <c r="AE716" s="238">
        <v>0</v>
      </c>
      <c r="AF716" s="220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</row>
    <row r="717" spans="1:183" s="5" customFormat="1" ht="60" customHeight="1" x14ac:dyDescent="0.25">
      <c r="A717" s="221">
        <f t="shared" si="37"/>
        <v>712</v>
      </c>
      <c r="B717" s="361"/>
      <c r="C717" s="222"/>
      <c r="D717" s="222"/>
      <c r="E717" s="223"/>
      <c r="F717" s="224"/>
      <c r="G717" s="223"/>
      <c r="H717" s="225"/>
      <c r="I717" s="226"/>
      <c r="J717" s="227"/>
      <c r="K717" s="226"/>
      <c r="L717" s="228"/>
      <c r="M717" s="229"/>
      <c r="N717" s="230"/>
      <c r="O717" s="230"/>
      <c r="P717" s="231">
        <f t="shared" si="36"/>
        <v>0</v>
      </c>
      <c r="Q717" s="232"/>
      <c r="R717" s="224"/>
      <c r="S717" s="233"/>
      <c r="T717" s="234"/>
      <c r="U717" s="230"/>
      <c r="V717" s="232"/>
      <c r="W717" s="234"/>
      <c r="X717" s="232"/>
      <c r="Y717" s="230"/>
      <c r="Z717" s="230"/>
      <c r="AA717" s="235">
        <f t="shared" si="35"/>
        <v>0</v>
      </c>
      <c r="AB717" s="229"/>
      <c r="AC717" s="236"/>
      <c r="AD717" s="237">
        <v>0</v>
      </c>
      <c r="AE717" s="238">
        <v>0</v>
      </c>
      <c r="AF717" s="220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</row>
    <row r="718" spans="1:183" s="5" customFormat="1" ht="60" customHeight="1" x14ac:dyDescent="0.25">
      <c r="A718" s="221">
        <f t="shared" si="37"/>
        <v>713</v>
      </c>
      <c r="B718" s="361"/>
      <c r="C718" s="222"/>
      <c r="D718" s="222"/>
      <c r="E718" s="223"/>
      <c r="F718" s="224"/>
      <c r="G718" s="223"/>
      <c r="H718" s="225"/>
      <c r="I718" s="226"/>
      <c r="J718" s="227"/>
      <c r="K718" s="226"/>
      <c r="L718" s="228"/>
      <c r="M718" s="229"/>
      <c r="N718" s="230"/>
      <c r="O718" s="230"/>
      <c r="P718" s="231">
        <f t="shared" si="36"/>
        <v>0</v>
      </c>
      <c r="Q718" s="232"/>
      <c r="R718" s="224"/>
      <c r="S718" s="233"/>
      <c r="T718" s="234"/>
      <c r="U718" s="230"/>
      <c r="V718" s="232"/>
      <c r="W718" s="234"/>
      <c r="X718" s="232"/>
      <c r="Y718" s="230"/>
      <c r="Z718" s="230"/>
      <c r="AA718" s="235">
        <f t="shared" si="35"/>
        <v>0</v>
      </c>
      <c r="AB718" s="229"/>
      <c r="AC718" s="236"/>
      <c r="AD718" s="237">
        <v>0</v>
      </c>
      <c r="AE718" s="238">
        <v>0</v>
      </c>
      <c r="AF718" s="220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</row>
    <row r="719" spans="1:183" s="5" customFormat="1" ht="60" customHeight="1" x14ac:dyDescent="0.25">
      <c r="A719" s="221">
        <f t="shared" si="37"/>
        <v>714</v>
      </c>
      <c r="B719" s="361"/>
      <c r="C719" s="222"/>
      <c r="D719" s="222"/>
      <c r="E719" s="223"/>
      <c r="F719" s="224"/>
      <c r="G719" s="223"/>
      <c r="H719" s="225"/>
      <c r="I719" s="226"/>
      <c r="J719" s="227"/>
      <c r="K719" s="226"/>
      <c r="L719" s="228"/>
      <c r="M719" s="229"/>
      <c r="N719" s="230"/>
      <c r="O719" s="230"/>
      <c r="P719" s="231">
        <f t="shared" si="36"/>
        <v>0</v>
      </c>
      <c r="Q719" s="232"/>
      <c r="R719" s="224"/>
      <c r="S719" s="233"/>
      <c r="T719" s="234"/>
      <c r="U719" s="230"/>
      <c r="V719" s="232"/>
      <c r="W719" s="234"/>
      <c r="X719" s="232"/>
      <c r="Y719" s="230"/>
      <c r="Z719" s="230"/>
      <c r="AA719" s="235">
        <f t="shared" si="35"/>
        <v>0</v>
      </c>
      <c r="AB719" s="229"/>
      <c r="AC719" s="236"/>
      <c r="AD719" s="237">
        <v>0</v>
      </c>
      <c r="AE719" s="238">
        <v>0</v>
      </c>
      <c r="AF719" s="220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</row>
    <row r="720" spans="1:183" s="5" customFormat="1" ht="60" customHeight="1" x14ac:dyDescent="0.25">
      <c r="A720" s="221">
        <f t="shared" si="37"/>
        <v>715</v>
      </c>
      <c r="B720" s="361"/>
      <c r="C720" s="222"/>
      <c r="D720" s="222"/>
      <c r="E720" s="223"/>
      <c r="F720" s="224"/>
      <c r="G720" s="223"/>
      <c r="H720" s="225"/>
      <c r="I720" s="226"/>
      <c r="J720" s="227"/>
      <c r="K720" s="226"/>
      <c r="L720" s="228"/>
      <c r="M720" s="229"/>
      <c r="N720" s="230"/>
      <c r="O720" s="230"/>
      <c r="P720" s="231">
        <f t="shared" si="36"/>
        <v>0</v>
      </c>
      <c r="Q720" s="232"/>
      <c r="R720" s="224"/>
      <c r="S720" s="233"/>
      <c r="T720" s="234"/>
      <c r="U720" s="230"/>
      <c r="V720" s="232"/>
      <c r="W720" s="234"/>
      <c r="X720" s="232"/>
      <c r="Y720" s="230"/>
      <c r="Z720" s="230"/>
      <c r="AA720" s="235">
        <f t="shared" si="35"/>
        <v>0</v>
      </c>
      <c r="AB720" s="229"/>
      <c r="AC720" s="236"/>
      <c r="AD720" s="237">
        <v>0</v>
      </c>
      <c r="AE720" s="238">
        <v>0</v>
      </c>
      <c r="AF720" s="220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</row>
    <row r="721" spans="1:183" s="5" customFormat="1" ht="60" customHeight="1" x14ac:dyDescent="0.25">
      <c r="A721" s="221">
        <f t="shared" si="37"/>
        <v>716</v>
      </c>
      <c r="B721" s="361"/>
      <c r="C721" s="222"/>
      <c r="D721" s="222"/>
      <c r="E721" s="223"/>
      <c r="F721" s="224"/>
      <c r="G721" s="223"/>
      <c r="H721" s="225"/>
      <c r="I721" s="226"/>
      <c r="J721" s="227"/>
      <c r="K721" s="226"/>
      <c r="L721" s="228"/>
      <c r="M721" s="229"/>
      <c r="N721" s="230"/>
      <c r="O721" s="230"/>
      <c r="P721" s="231">
        <f t="shared" si="36"/>
        <v>0</v>
      </c>
      <c r="Q721" s="232"/>
      <c r="R721" s="224"/>
      <c r="S721" s="233"/>
      <c r="T721" s="234"/>
      <c r="U721" s="230"/>
      <c r="V721" s="232"/>
      <c r="W721" s="234"/>
      <c r="X721" s="232"/>
      <c r="Y721" s="230"/>
      <c r="Z721" s="230"/>
      <c r="AA721" s="235">
        <f t="shared" si="35"/>
        <v>0</v>
      </c>
      <c r="AB721" s="229"/>
      <c r="AC721" s="236"/>
      <c r="AD721" s="237">
        <v>0</v>
      </c>
      <c r="AE721" s="238">
        <v>0</v>
      </c>
      <c r="AF721" s="220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</row>
    <row r="722" spans="1:183" s="5" customFormat="1" ht="60" customHeight="1" x14ac:dyDescent="0.25">
      <c r="A722" s="221">
        <f t="shared" si="37"/>
        <v>717</v>
      </c>
      <c r="B722" s="361"/>
      <c r="C722" s="222"/>
      <c r="D722" s="222"/>
      <c r="E722" s="223"/>
      <c r="F722" s="224"/>
      <c r="G722" s="223"/>
      <c r="H722" s="225"/>
      <c r="I722" s="226"/>
      <c r="J722" s="227"/>
      <c r="K722" s="226"/>
      <c r="L722" s="228"/>
      <c r="M722" s="229"/>
      <c r="N722" s="230"/>
      <c r="O722" s="230"/>
      <c r="P722" s="231">
        <f t="shared" si="36"/>
        <v>0</v>
      </c>
      <c r="Q722" s="232"/>
      <c r="R722" s="224"/>
      <c r="S722" s="233"/>
      <c r="T722" s="234"/>
      <c r="U722" s="230"/>
      <c r="V722" s="232"/>
      <c r="W722" s="234"/>
      <c r="X722" s="232"/>
      <c r="Y722" s="230"/>
      <c r="Z722" s="230"/>
      <c r="AA722" s="235">
        <f t="shared" si="35"/>
        <v>0</v>
      </c>
      <c r="AB722" s="229"/>
      <c r="AC722" s="236"/>
      <c r="AD722" s="237">
        <v>0</v>
      </c>
      <c r="AE722" s="238">
        <v>0</v>
      </c>
      <c r="AF722" s="220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</row>
    <row r="723" spans="1:183" s="5" customFormat="1" ht="60" customHeight="1" x14ac:dyDescent="0.25">
      <c r="A723" s="221">
        <f t="shared" si="37"/>
        <v>718</v>
      </c>
      <c r="B723" s="361"/>
      <c r="C723" s="222"/>
      <c r="D723" s="222"/>
      <c r="E723" s="223"/>
      <c r="F723" s="224"/>
      <c r="G723" s="223"/>
      <c r="H723" s="225"/>
      <c r="I723" s="226"/>
      <c r="J723" s="227"/>
      <c r="K723" s="226"/>
      <c r="L723" s="228"/>
      <c r="M723" s="229"/>
      <c r="N723" s="230"/>
      <c r="O723" s="230"/>
      <c r="P723" s="231">
        <f t="shared" si="36"/>
        <v>0</v>
      </c>
      <c r="Q723" s="232"/>
      <c r="R723" s="224"/>
      <c r="S723" s="233"/>
      <c r="T723" s="234"/>
      <c r="U723" s="230"/>
      <c r="V723" s="232"/>
      <c r="W723" s="234"/>
      <c r="X723" s="232"/>
      <c r="Y723" s="230"/>
      <c r="Z723" s="230"/>
      <c r="AA723" s="235">
        <f t="shared" si="35"/>
        <v>0</v>
      </c>
      <c r="AB723" s="229"/>
      <c r="AC723" s="236"/>
      <c r="AD723" s="237">
        <v>0</v>
      </c>
      <c r="AE723" s="238">
        <v>0</v>
      </c>
      <c r="AF723" s="220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</row>
    <row r="724" spans="1:183" s="5" customFormat="1" ht="60" customHeight="1" x14ac:dyDescent="0.25">
      <c r="A724" s="221">
        <f t="shared" si="37"/>
        <v>719</v>
      </c>
      <c r="B724" s="361"/>
      <c r="C724" s="222"/>
      <c r="D724" s="222"/>
      <c r="E724" s="223"/>
      <c r="F724" s="224"/>
      <c r="G724" s="223"/>
      <c r="H724" s="225"/>
      <c r="I724" s="226"/>
      <c r="J724" s="227"/>
      <c r="K724" s="226"/>
      <c r="L724" s="228"/>
      <c r="M724" s="229"/>
      <c r="N724" s="230"/>
      <c r="O724" s="230"/>
      <c r="P724" s="231">
        <f t="shared" si="36"/>
        <v>0</v>
      </c>
      <c r="Q724" s="232"/>
      <c r="R724" s="224"/>
      <c r="S724" s="233"/>
      <c r="T724" s="234"/>
      <c r="U724" s="230"/>
      <c r="V724" s="232"/>
      <c r="W724" s="234"/>
      <c r="X724" s="232"/>
      <c r="Y724" s="230"/>
      <c r="Z724" s="230"/>
      <c r="AA724" s="235">
        <f t="shared" si="35"/>
        <v>0</v>
      </c>
      <c r="AB724" s="229"/>
      <c r="AC724" s="236"/>
      <c r="AD724" s="237">
        <v>0</v>
      </c>
      <c r="AE724" s="238">
        <v>0</v>
      </c>
      <c r="AF724" s="220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</row>
    <row r="725" spans="1:183" s="5" customFormat="1" ht="60" customHeight="1" x14ac:dyDescent="0.25">
      <c r="A725" s="221">
        <f t="shared" si="37"/>
        <v>720</v>
      </c>
      <c r="B725" s="361"/>
      <c r="C725" s="222"/>
      <c r="D725" s="222"/>
      <c r="E725" s="223"/>
      <c r="F725" s="224"/>
      <c r="G725" s="223"/>
      <c r="H725" s="225"/>
      <c r="I725" s="226"/>
      <c r="J725" s="227"/>
      <c r="K725" s="226"/>
      <c r="L725" s="228"/>
      <c r="M725" s="229"/>
      <c r="N725" s="230"/>
      <c r="O725" s="230"/>
      <c r="P725" s="231">
        <f t="shared" si="36"/>
        <v>0</v>
      </c>
      <c r="Q725" s="232"/>
      <c r="R725" s="224"/>
      <c r="S725" s="233"/>
      <c r="T725" s="234"/>
      <c r="U725" s="230"/>
      <c r="V725" s="232"/>
      <c r="W725" s="234"/>
      <c r="X725" s="232"/>
      <c r="Y725" s="230"/>
      <c r="Z725" s="230"/>
      <c r="AA725" s="235">
        <f t="shared" si="35"/>
        <v>0</v>
      </c>
      <c r="AB725" s="229"/>
      <c r="AC725" s="236"/>
      <c r="AD725" s="237">
        <v>0</v>
      </c>
      <c r="AE725" s="238">
        <v>0</v>
      </c>
      <c r="AF725" s="220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</row>
    <row r="726" spans="1:183" s="5" customFormat="1" ht="60" customHeight="1" x14ac:dyDescent="0.25">
      <c r="A726" s="221">
        <f t="shared" si="37"/>
        <v>721</v>
      </c>
      <c r="B726" s="361"/>
      <c r="C726" s="222"/>
      <c r="D726" s="222"/>
      <c r="E726" s="223"/>
      <c r="F726" s="224"/>
      <c r="G726" s="223"/>
      <c r="H726" s="225"/>
      <c r="I726" s="226"/>
      <c r="J726" s="227"/>
      <c r="K726" s="226"/>
      <c r="L726" s="228"/>
      <c r="M726" s="229"/>
      <c r="N726" s="230"/>
      <c r="O726" s="230"/>
      <c r="P726" s="231">
        <f t="shared" si="36"/>
        <v>0</v>
      </c>
      <c r="Q726" s="232"/>
      <c r="R726" s="224"/>
      <c r="S726" s="233"/>
      <c r="T726" s="234"/>
      <c r="U726" s="230"/>
      <c r="V726" s="232"/>
      <c r="W726" s="234"/>
      <c r="X726" s="232"/>
      <c r="Y726" s="230"/>
      <c r="Z726" s="230"/>
      <c r="AA726" s="235">
        <f t="shared" si="35"/>
        <v>0</v>
      </c>
      <c r="AB726" s="229"/>
      <c r="AC726" s="236"/>
      <c r="AD726" s="237">
        <v>0</v>
      </c>
      <c r="AE726" s="238">
        <v>0</v>
      </c>
      <c r="AF726" s="220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</row>
    <row r="727" spans="1:183" s="5" customFormat="1" ht="60" customHeight="1" x14ac:dyDescent="0.25">
      <c r="A727" s="221">
        <f t="shared" si="37"/>
        <v>722</v>
      </c>
      <c r="B727" s="361"/>
      <c r="C727" s="222"/>
      <c r="D727" s="222"/>
      <c r="E727" s="223"/>
      <c r="F727" s="224"/>
      <c r="G727" s="223"/>
      <c r="H727" s="225"/>
      <c r="I727" s="226"/>
      <c r="J727" s="227"/>
      <c r="K727" s="226"/>
      <c r="L727" s="228"/>
      <c r="M727" s="229"/>
      <c r="N727" s="230"/>
      <c r="O727" s="230"/>
      <c r="P727" s="231">
        <f t="shared" si="36"/>
        <v>0</v>
      </c>
      <c r="Q727" s="232"/>
      <c r="R727" s="224"/>
      <c r="S727" s="233"/>
      <c r="T727" s="234"/>
      <c r="U727" s="230"/>
      <c r="V727" s="232"/>
      <c r="W727" s="234"/>
      <c r="X727" s="232"/>
      <c r="Y727" s="230"/>
      <c r="Z727" s="230"/>
      <c r="AA727" s="235">
        <f t="shared" si="35"/>
        <v>0</v>
      </c>
      <c r="AB727" s="229"/>
      <c r="AC727" s="236"/>
      <c r="AD727" s="237">
        <v>0</v>
      </c>
      <c r="AE727" s="238">
        <v>0</v>
      </c>
      <c r="AF727" s="220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</row>
    <row r="728" spans="1:183" s="5" customFormat="1" ht="60" customHeight="1" x14ac:dyDescent="0.25">
      <c r="A728" s="221">
        <f t="shared" si="37"/>
        <v>723</v>
      </c>
      <c r="B728" s="361"/>
      <c r="C728" s="222"/>
      <c r="D728" s="222"/>
      <c r="E728" s="223"/>
      <c r="F728" s="224"/>
      <c r="G728" s="223"/>
      <c r="H728" s="225"/>
      <c r="I728" s="226"/>
      <c r="J728" s="227"/>
      <c r="K728" s="226"/>
      <c r="L728" s="228"/>
      <c r="M728" s="229"/>
      <c r="N728" s="230"/>
      <c r="O728" s="230"/>
      <c r="P728" s="231">
        <f t="shared" si="36"/>
        <v>0</v>
      </c>
      <c r="Q728" s="232"/>
      <c r="R728" s="224"/>
      <c r="S728" s="233"/>
      <c r="T728" s="234"/>
      <c r="U728" s="230"/>
      <c r="V728" s="232"/>
      <c r="W728" s="234"/>
      <c r="X728" s="232"/>
      <c r="Y728" s="230"/>
      <c r="Z728" s="230"/>
      <c r="AA728" s="235">
        <f t="shared" si="35"/>
        <v>0</v>
      </c>
      <c r="AB728" s="229"/>
      <c r="AC728" s="236"/>
      <c r="AD728" s="237">
        <v>0</v>
      </c>
      <c r="AE728" s="238">
        <v>0</v>
      </c>
      <c r="AF728" s="220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</row>
    <row r="729" spans="1:183" s="5" customFormat="1" ht="60" customHeight="1" x14ac:dyDescent="0.25">
      <c r="A729" s="221">
        <f t="shared" si="37"/>
        <v>724</v>
      </c>
      <c r="B729" s="361"/>
      <c r="C729" s="222"/>
      <c r="D729" s="222"/>
      <c r="E729" s="223"/>
      <c r="F729" s="224"/>
      <c r="G729" s="223"/>
      <c r="H729" s="225"/>
      <c r="I729" s="226"/>
      <c r="J729" s="227"/>
      <c r="K729" s="226"/>
      <c r="L729" s="228"/>
      <c r="M729" s="229"/>
      <c r="N729" s="230"/>
      <c r="O729" s="230"/>
      <c r="P729" s="231">
        <f t="shared" si="36"/>
        <v>0</v>
      </c>
      <c r="Q729" s="232"/>
      <c r="R729" s="224"/>
      <c r="S729" s="233"/>
      <c r="T729" s="234"/>
      <c r="U729" s="230"/>
      <c r="V729" s="232"/>
      <c r="W729" s="234"/>
      <c r="X729" s="232"/>
      <c r="Y729" s="230"/>
      <c r="Z729" s="230"/>
      <c r="AA729" s="235">
        <f t="shared" si="35"/>
        <v>0</v>
      </c>
      <c r="AB729" s="229"/>
      <c r="AC729" s="236"/>
      <c r="AD729" s="237">
        <v>0</v>
      </c>
      <c r="AE729" s="238">
        <v>0</v>
      </c>
      <c r="AF729" s="220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</row>
    <row r="730" spans="1:183" s="5" customFormat="1" ht="60" customHeight="1" x14ac:dyDescent="0.25">
      <c r="A730" s="221">
        <f t="shared" si="37"/>
        <v>725</v>
      </c>
      <c r="B730" s="361"/>
      <c r="C730" s="222"/>
      <c r="D730" s="222"/>
      <c r="E730" s="223"/>
      <c r="F730" s="224"/>
      <c r="G730" s="223"/>
      <c r="H730" s="225"/>
      <c r="I730" s="226"/>
      <c r="J730" s="227"/>
      <c r="K730" s="226"/>
      <c r="L730" s="228"/>
      <c r="M730" s="229"/>
      <c r="N730" s="230"/>
      <c r="O730" s="230"/>
      <c r="P730" s="231">
        <f t="shared" si="36"/>
        <v>0</v>
      </c>
      <c r="Q730" s="232"/>
      <c r="R730" s="224"/>
      <c r="S730" s="233"/>
      <c r="T730" s="234"/>
      <c r="U730" s="230"/>
      <c r="V730" s="232"/>
      <c r="W730" s="234"/>
      <c r="X730" s="232"/>
      <c r="Y730" s="230"/>
      <c r="Z730" s="230"/>
      <c r="AA730" s="235">
        <f t="shared" si="35"/>
        <v>0</v>
      </c>
      <c r="AB730" s="229"/>
      <c r="AC730" s="236"/>
      <c r="AD730" s="237">
        <v>0</v>
      </c>
      <c r="AE730" s="238">
        <v>0</v>
      </c>
      <c r="AF730" s="220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</row>
    <row r="731" spans="1:183" s="5" customFormat="1" ht="60" customHeight="1" x14ac:dyDescent="0.25">
      <c r="A731" s="221">
        <f t="shared" si="37"/>
        <v>726</v>
      </c>
      <c r="B731" s="361"/>
      <c r="C731" s="222"/>
      <c r="D731" s="222"/>
      <c r="E731" s="223"/>
      <c r="F731" s="224"/>
      <c r="G731" s="223"/>
      <c r="H731" s="225"/>
      <c r="I731" s="226"/>
      <c r="J731" s="227"/>
      <c r="K731" s="226"/>
      <c r="L731" s="228"/>
      <c r="M731" s="229"/>
      <c r="N731" s="230"/>
      <c r="O731" s="230"/>
      <c r="P731" s="231">
        <f t="shared" si="36"/>
        <v>0</v>
      </c>
      <c r="Q731" s="232"/>
      <c r="R731" s="224"/>
      <c r="S731" s="233"/>
      <c r="T731" s="234"/>
      <c r="U731" s="230"/>
      <c r="V731" s="232"/>
      <c r="W731" s="234"/>
      <c r="X731" s="232"/>
      <c r="Y731" s="230"/>
      <c r="Z731" s="230"/>
      <c r="AA731" s="235">
        <f t="shared" si="35"/>
        <v>0</v>
      </c>
      <c r="AB731" s="229"/>
      <c r="AC731" s="236"/>
      <c r="AD731" s="237">
        <v>0</v>
      </c>
      <c r="AE731" s="238">
        <v>0</v>
      </c>
      <c r="AF731" s="220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</row>
    <row r="732" spans="1:183" s="5" customFormat="1" ht="60" customHeight="1" x14ac:dyDescent="0.25">
      <c r="A732" s="221">
        <f t="shared" si="37"/>
        <v>727</v>
      </c>
      <c r="B732" s="361"/>
      <c r="C732" s="222"/>
      <c r="D732" s="222"/>
      <c r="E732" s="223"/>
      <c r="F732" s="224"/>
      <c r="G732" s="223"/>
      <c r="H732" s="225"/>
      <c r="I732" s="226"/>
      <c r="J732" s="227"/>
      <c r="K732" s="226"/>
      <c r="L732" s="228"/>
      <c r="M732" s="229"/>
      <c r="N732" s="230"/>
      <c r="O732" s="230"/>
      <c r="P732" s="231">
        <f t="shared" si="36"/>
        <v>0</v>
      </c>
      <c r="Q732" s="232"/>
      <c r="R732" s="224"/>
      <c r="S732" s="233"/>
      <c r="T732" s="234"/>
      <c r="U732" s="230"/>
      <c r="V732" s="232"/>
      <c r="W732" s="234"/>
      <c r="X732" s="232"/>
      <c r="Y732" s="230"/>
      <c r="Z732" s="230"/>
      <c r="AA732" s="235">
        <f t="shared" si="35"/>
        <v>0</v>
      </c>
      <c r="AB732" s="229"/>
      <c r="AC732" s="236"/>
      <c r="AD732" s="237">
        <v>0</v>
      </c>
      <c r="AE732" s="238">
        <v>0</v>
      </c>
      <c r="AF732" s="220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</row>
    <row r="733" spans="1:183" s="5" customFormat="1" ht="60" customHeight="1" x14ac:dyDescent="0.25">
      <c r="A733" s="221">
        <f t="shared" si="37"/>
        <v>728</v>
      </c>
      <c r="B733" s="361"/>
      <c r="C733" s="222"/>
      <c r="D733" s="222"/>
      <c r="E733" s="223"/>
      <c r="F733" s="224"/>
      <c r="G733" s="223"/>
      <c r="H733" s="225"/>
      <c r="I733" s="226"/>
      <c r="J733" s="227"/>
      <c r="K733" s="226"/>
      <c r="L733" s="228"/>
      <c r="M733" s="229"/>
      <c r="N733" s="230"/>
      <c r="O733" s="230"/>
      <c r="P733" s="231">
        <f t="shared" si="36"/>
        <v>0</v>
      </c>
      <c r="Q733" s="232"/>
      <c r="R733" s="224"/>
      <c r="S733" s="233"/>
      <c r="T733" s="234"/>
      <c r="U733" s="230"/>
      <c r="V733" s="232"/>
      <c r="W733" s="234"/>
      <c r="X733" s="232"/>
      <c r="Y733" s="230"/>
      <c r="Z733" s="230"/>
      <c r="AA733" s="235">
        <f t="shared" si="35"/>
        <v>0</v>
      </c>
      <c r="AB733" s="229"/>
      <c r="AC733" s="236"/>
      <c r="AD733" s="237">
        <v>0</v>
      </c>
      <c r="AE733" s="238">
        <v>0</v>
      </c>
      <c r="AF733" s="220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</row>
    <row r="734" spans="1:183" s="5" customFormat="1" ht="60" customHeight="1" x14ac:dyDescent="0.25">
      <c r="A734" s="221">
        <f t="shared" si="37"/>
        <v>729</v>
      </c>
      <c r="B734" s="361"/>
      <c r="C734" s="222"/>
      <c r="D734" s="222"/>
      <c r="E734" s="223"/>
      <c r="F734" s="224"/>
      <c r="G734" s="223"/>
      <c r="H734" s="225"/>
      <c r="I734" s="226"/>
      <c r="J734" s="227"/>
      <c r="K734" s="226"/>
      <c r="L734" s="228"/>
      <c r="M734" s="229"/>
      <c r="N734" s="230"/>
      <c r="O734" s="230"/>
      <c r="P734" s="231">
        <f t="shared" si="36"/>
        <v>0</v>
      </c>
      <c r="Q734" s="232"/>
      <c r="R734" s="224"/>
      <c r="S734" s="233"/>
      <c r="T734" s="234"/>
      <c r="U734" s="230"/>
      <c r="V734" s="232"/>
      <c r="W734" s="234"/>
      <c r="X734" s="232"/>
      <c r="Y734" s="230"/>
      <c r="Z734" s="230"/>
      <c r="AA734" s="235">
        <f t="shared" si="35"/>
        <v>0</v>
      </c>
      <c r="AB734" s="229"/>
      <c r="AC734" s="236"/>
      <c r="AD734" s="237">
        <v>0</v>
      </c>
      <c r="AE734" s="238">
        <v>0</v>
      </c>
      <c r="AF734" s="220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</row>
    <row r="735" spans="1:183" s="5" customFormat="1" ht="60" customHeight="1" x14ac:dyDescent="0.25">
      <c r="A735" s="221">
        <f t="shared" si="37"/>
        <v>730</v>
      </c>
      <c r="B735" s="361"/>
      <c r="C735" s="222"/>
      <c r="D735" s="222"/>
      <c r="E735" s="223"/>
      <c r="F735" s="224"/>
      <c r="G735" s="223"/>
      <c r="H735" s="225"/>
      <c r="I735" s="226"/>
      <c r="J735" s="227"/>
      <c r="K735" s="226"/>
      <c r="L735" s="228"/>
      <c r="M735" s="229"/>
      <c r="N735" s="230"/>
      <c r="O735" s="230"/>
      <c r="P735" s="231">
        <f t="shared" si="36"/>
        <v>0</v>
      </c>
      <c r="Q735" s="232"/>
      <c r="R735" s="224"/>
      <c r="S735" s="233"/>
      <c r="T735" s="234"/>
      <c r="U735" s="230"/>
      <c r="V735" s="232"/>
      <c r="W735" s="234"/>
      <c r="X735" s="232"/>
      <c r="Y735" s="230"/>
      <c r="Z735" s="230"/>
      <c r="AA735" s="235">
        <f t="shared" si="35"/>
        <v>0</v>
      </c>
      <c r="AB735" s="229"/>
      <c r="AC735" s="236"/>
      <c r="AD735" s="237">
        <v>0</v>
      </c>
      <c r="AE735" s="238">
        <v>0</v>
      </c>
      <c r="AF735" s="220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</row>
    <row r="736" spans="1:183" s="5" customFormat="1" ht="60" customHeight="1" x14ac:dyDescent="0.25">
      <c r="A736" s="221">
        <f t="shared" si="37"/>
        <v>731</v>
      </c>
      <c r="B736" s="361"/>
      <c r="C736" s="222"/>
      <c r="D736" s="222"/>
      <c r="E736" s="223"/>
      <c r="F736" s="224"/>
      <c r="G736" s="223"/>
      <c r="H736" s="225"/>
      <c r="I736" s="226"/>
      <c r="J736" s="227"/>
      <c r="K736" s="226"/>
      <c r="L736" s="228"/>
      <c r="M736" s="229"/>
      <c r="N736" s="230"/>
      <c r="O736" s="230"/>
      <c r="P736" s="231">
        <f t="shared" si="36"/>
        <v>0</v>
      </c>
      <c r="Q736" s="232"/>
      <c r="R736" s="224"/>
      <c r="S736" s="233"/>
      <c r="T736" s="234"/>
      <c r="U736" s="230"/>
      <c r="V736" s="232"/>
      <c r="W736" s="234"/>
      <c r="X736" s="232"/>
      <c r="Y736" s="230"/>
      <c r="Z736" s="230"/>
      <c r="AA736" s="235">
        <f t="shared" si="35"/>
        <v>0</v>
      </c>
      <c r="AB736" s="229"/>
      <c r="AC736" s="236"/>
      <c r="AD736" s="237">
        <v>0</v>
      </c>
      <c r="AE736" s="238">
        <v>0</v>
      </c>
      <c r="AF736" s="220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</row>
    <row r="737" spans="1:183" s="5" customFormat="1" ht="60" customHeight="1" x14ac:dyDescent="0.25">
      <c r="A737" s="221">
        <f t="shared" si="37"/>
        <v>732</v>
      </c>
      <c r="B737" s="361"/>
      <c r="C737" s="222"/>
      <c r="D737" s="222"/>
      <c r="E737" s="223"/>
      <c r="F737" s="224"/>
      <c r="G737" s="223"/>
      <c r="H737" s="225"/>
      <c r="I737" s="226"/>
      <c r="J737" s="227"/>
      <c r="K737" s="226"/>
      <c r="L737" s="228"/>
      <c r="M737" s="229"/>
      <c r="N737" s="230"/>
      <c r="O737" s="230"/>
      <c r="P737" s="231">
        <f t="shared" si="36"/>
        <v>0</v>
      </c>
      <c r="Q737" s="232"/>
      <c r="R737" s="224"/>
      <c r="S737" s="233"/>
      <c r="T737" s="234"/>
      <c r="U737" s="230"/>
      <c r="V737" s="232"/>
      <c r="W737" s="234"/>
      <c r="X737" s="232"/>
      <c r="Y737" s="230"/>
      <c r="Z737" s="230"/>
      <c r="AA737" s="235">
        <f t="shared" si="35"/>
        <v>0</v>
      </c>
      <c r="AB737" s="229"/>
      <c r="AC737" s="236"/>
      <c r="AD737" s="237">
        <v>0</v>
      </c>
      <c r="AE737" s="238">
        <v>0</v>
      </c>
      <c r="AF737" s="220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</row>
    <row r="738" spans="1:183" s="5" customFormat="1" ht="60" customHeight="1" x14ac:dyDescent="0.25">
      <c r="A738" s="221">
        <f t="shared" si="37"/>
        <v>733</v>
      </c>
      <c r="B738" s="361"/>
      <c r="C738" s="222"/>
      <c r="D738" s="222"/>
      <c r="E738" s="223"/>
      <c r="F738" s="224"/>
      <c r="G738" s="223"/>
      <c r="H738" s="225"/>
      <c r="I738" s="226"/>
      <c r="J738" s="227"/>
      <c r="K738" s="226"/>
      <c r="L738" s="228"/>
      <c r="M738" s="229"/>
      <c r="N738" s="230"/>
      <c r="O738" s="230"/>
      <c r="P738" s="231">
        <f t="shared" si="36"/>
        <v>0</v>
      </c>
      <c r="Q738" s="232"/>
      <c r="R738" s="224"/>
      <c r="S738" s="233"/>
      <c r="T738" s="234"/>
      <c r="U738" s="230"/>
      <c r="V738" s="232"/>
      <c r="W738" s="234"/>
      <c r="X738" s="232"/>
      <c r="Y738" s="230"/>
      <c r="Z738" s="230"/>
      <c r="AA738" s="235">
        <f t="shared" si="35"/>
        <v>0</v>
      </c>
      <c r="AB738" s="229"/>
      <c r="AC738" s="236"/>
      <c r="AD738" s="237">
        <v>0</v>
      </c>
      <c r="AE738" s="238">
        <v>0</v>
      </c>
      <c r="AF738" s="220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</row>
    <row r="739" spans="1:183" s="5" customFormat="1" ht="60" customHeight="1" x14ac:dyDescent="0.25">
      <c r="A739" s="221">
        <f t="shared" si="37"/>
        <v>734</v>
      </c>
      <c r="B739" s="361"/>
      <c r="C739" s="222"/>
      <c r="D739" s="222"/>
      <c r="E739" s="223"/>
      <c r="F739" s="224"/>
      <c r="G739" s="223"/>
      <c r="H739" s="225"/>
      <c r="I739" s="226"/>
      <c r="J739" s="227"/>
      <c r="K739" s="226"/>
      <c r="L739" s="228"/>
      <c r="M739" s="229"/>
      <c r="N739" s="230"/>
      <c r="O739" s="230"/>
      <c r="P739" s="231">
        <f t="shared" si="36"/>
        <v>0</v>
      </c>
      <c r="Q739" s="232"/>
      <c r="R739" s="224"/>
      <c r="S739" s="233"/>
      <c r="T739" s="234"/>
      <c r="U739" s="230"/>
      <c r="V739" s="232"/>
      <c r="W739" s="234"/>
      <c r="X739" s="232"/>
      <c r="Y739" s="230"/>
      <c r="Z739" s="230"/>
      <c r="AA739" s="235">
        <f t="shared" si="35"/>
        <v>0</v>
      </c>
      <c r="AB739" s="229"/>
      <c r="AC739" s="236"/>
      <c r="AD739" s="237">
        <v>0</v>
      </c>
      <c r="AE739" s="238">
        <v>0</v>
      </c>
      <c r="AF739" s="220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</row>
    <row r="740" spans="1:183" s="5" customFormat="1" ht="60" customHeight="1" x14ac:dyDescent="0.25">
      <c r="A740" s="221">
        <f t="shared" si="37"/>
        <v>735</v>
      </c>
      <c r="B740" s="361"/>
      <c r="C740" s="222"/>
      <c r="D740" s="222"/>
      <c r="E740" s="223"/>
      <c r="F740" s="224"/>
      <c r="G740" s="223"/>
      <c r="H740" s="225"/>
      <c r="I740" s="226"/>
      <c r="J740" s="227"/>
      <c r="K740" s="226"/>
      <c r="L740" s="228"/>
      <c r="M740" s="229"/>
      <c r="N740" s="230"/>
      <c r="O740" s="230"/>
      <c r="P740" s="231">
        <f t="shared" si="36"/>
        <v>0</v>
      </c>
      <c r="Q740" s="232"/>
      <c r="R740" s="224"/>
      <c r="S740" s="233"/>
      <c r="T740" s="234"/>
      <c r="U740" s="230"/>
      <c r="V740" s="232"/>
      <c r="W740" s="234"/>
      <c r="X740" s="232"/>
      <c r="Y740" s="230"/>
      <c r="Z740" s="230"/>
      <c r="AA740" s="235">
        <f t="shared" si="35"/>
        <v>0</v>
      </c>
      <c r="AB740" s="229"/>
      <c r="AC740" s="236"/>
      <c r="AD740" s="237">
        <v>0</v>
      </c>
      <c r="AE740" s="238">
        <v>0</v>
      </c>
      <c r="AF740" s="220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</row>
    <row r="741" spans="1:183" s="5" customFormat="1" ht="60" customHeight="1" x14ac:dyDescent="0.25">
      <c r="A741" s="221">
        <f t="shared" si="37"/>
        <v>736</v>
      </c>
      <c r="B741" s="361"/>
      <c r="C741" s="222"/>
      <c r="D741" s="222"/>
      <c r="E741" s="223"/>
      <c r="F741" s="224"/>
      <c r="G741" s="223"/>
      <c r="H741" s="225"/>
      <c r="I741" s="226"/>
      <c r="J741" s="227"/>
      <c r="K741" s="226"/>
      <c r="L741" s="228"/>
      <c r="M741" s="229"/>
      <c r="N741" s="230"/>
      <c r="O741" s="230"/>
      <c r="P741" s="231">
        <f t="shared" si="36"/>
        <v>0</v>
      </c>
      <c r="Q741" s="232"/>
      <c r="R741" s="224"/>
      <c r="S741" s="233"/>
      <c r="T741" s="234"/>
      <c r="U741" s="230"/>
      <c r="V741" s="232"/>
      <c r="W741" s="234"/>
      <c r="X741" s="232"/>
      <c r="Y741" s="230"/>
      <c r="Z741" s="230"/>
      <c r="AA741" s="235">
        <f t="shared" si="35"/>
        <v>0</v>
      </c>
      <c r="AB741" s="229"/>
      <c r="AC741" s="236"/>
      <c r="AD741" s="237">
        <v>0</v>
      </c>
      <c r="AE741" s="238">
        <v>0</v>
      </c>
      <c r="AF741" s="220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</row>
    <row r="742" spans="1:183" s="5" customFormat="1" ht="60" customHeight="1" x14ac:dyDescent="0.25">
      <c r="A742" s="221">
        <f t="shared" si="37"/>
        <v>737</v>
      </c>
      <c r="B742" s="361"/>
      <c r="C742" s="222"/>
      <c r="D742" s="222"/>
      <c r="E742" s="223"/>
      <c r="F742" s="224"/>
      <c r="G742" s="223"/>
      <c r="H742" s="225"/>
      <c r="I742" s="226"/>
      <c r="J742" s="227"/>
      <c r="K742" s="226"/>
      <c r="L742" s="228"/>
      <c r="M742" s="229"/>
      <c r="N742" s="230"/>
      <c r="O742" s="230"/>
      <c r="P742" s="231">
        <f t="shared" si="36"/>
        <v>0</v>
      </c>
      <c r="Q742" s="232"/>
      <c r="R742" s="224"/>
      <c r="S742" s="233"/>
      <c r="T742" s="234"/>
      <c r="U742" s="230"/>
      <c r="V742" s="232"/>
      <c r="W742" s="234"/>
      <c r="X742" s="232"/>
      <c r="Y742" s="230"/>
      <c r="Z742" s="230"/>
      <c r="AA742" s="235">
        <f t="shared" si="35"/>
        <v>0</v>
      </c>
      <c r="AB742" s="229"/>
      <c r="AC742" s="236"/>
      <c r="AD742" s="237">
        <v>0</v>
      </c>
      <c r="AE742" s="238">
        <v>0</v>
      </c>
      <c r="AF742" s="220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</row>
    <row r="743" spans="1:183" s="5" customFormat="1" ht="60" customHeight="1" x14ac:dyDescent="0.25">
      <c r="A743" s="221">
        <f t="shared" si="37"/>
        <v>738</v>
      </c>
      <c r="B743" s="361"/>
      <c r="C743" s="222"/>
      <c r="D743" s="222"/>
      <c r="E743" s="223"/>
      <c r="F743" s="224"/>
      <c r="G743" s="223"/>
      <c r="H743" s="225"/>
      <c r="I743" s="226"/>
      <c r="J743" s="227"/>
      <c r="K743" s="226"/>
      <c r="L743" s="228"/>
      <c r="M743" s="229"/>
      <c r="N743" s="230"/>
      <c r="O743" s="230"/>
      <c r="P743" s="231">
        <f t="shared" si="36"/>
        <v>0</v>
      </c>
      <c r="Q743" s="232"/>
      <c r="R743" s="224"/>
      <c r="S743" s="233"/>
      <c r="T743" s="234"/>
      <c r="U743" s="230"/>
      <c r="V743" s="232"/>
      <c r="W743" s="234"/>
      <c r="X743" s="232"/>
      <c r="Y743" s="230"/>
      <c r="Z743" s="230"/>
      <c r="AA743" s="235">
        <f t="shared" si="35"/>
        <v>0</v>
      </c>
      <c r="AB743" s="229"/>
      <c r="AC743" s="236"/>
      <c r="AD743" s="237">
        <v>0</v>
      </c>
      <c r="AE743" s="238">
        <v>0</v>
      </c>
      <c r="AF743" s="220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</row>
    <row r="744" spans="1:183" s="5" customFormat="1" ht="60" customHeight="1" x14ac:dyDescent="0.25">
      <c r="A744" s="221">
        <f t="shared" si="37"/>
        <v>739</v>
      </c>
      <c r="B744" s="361"/>
      <c r="C744" s="222"/>
      <c r="D744" s="222"/>
      <c r="E744" s="223"/>
      <c r="F744" s="224"/>
      <c r="G744" s="223"/>
      <c r="H744" s="225"/>
      <c r="I744" s="226"/>
      <c r="J744" s="227"/>
      <c r="K744" s="226"/>
      <c r="L744" s="228"/>
      <c r="M744" s="229"/>
      <c r="N744" s="230"/>
      <c r="O744" s="230"/>
      <c r="P744" s="231">
        <f t="shared" si="36"/>
        <v>0</v>
      </c>
      <c r="Q744" s="232"/>
      <c r="R744" s="224"/>
      <c r="S744" s="233"/>
      <c r="T744" s="234"/>
      <c r="U744" s="230"/>
      <c r="V744" s="232"/>
      <c r="W744" s="234"/>
      <c r="X744" s="232"/>
      <c r="Y744" s="230"/>
      <c r="Z744" s="230"/>
      <c r="AA744" s="235">
        <f t="shared" si="35"/>
        <v>0</v>
      </c>
      <c r="AB744" s="229"/>
      <c r="AC744" s="236"/>
      <c r="AD744" s="237">
        <v>0</v>
      </c>
      <c r="AE744" s="238">
        <v>0</v>
      </c>
      <c r="AF744" s="220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</row>
    <row r="745" spans="1:183" s="5" customFormat="1" ht="60" customHeight="1" x14ac:dyDescent="0.25">
      <c r="A745" s="221">
        <f t="shared" si="37"/>
        <v>740</v>
      </c>
      <c r="B745" s="361"/>
      <c r="C745" s="222"/>
      <c r="D745" s="222"/>
      <c r="E745" s="223"/>
      <c r="F745" s="224"/>
      <c r="G745" s="223"/>
      <c r="H745" s="225"/>
      <c r="I745" s="226"/>
      <c r="J745" s="227"/>
      <c r="K745" s="226"/>
      <c r="L745" s="228"/>
      <c r="M745" s="229"/>
      <c r="N745" s="230"/>
      <c r="O745" s="230"/>
      <c r="P745" s="231">
        <f t="shared" si="36"/>
        <v>0</v>
      </c>
      <c r="Q745" s="232"/>
      <c r="R745" s="224"/>
      <c r="S745" s="233"/>
      <c r="T745" s="234"/>
      <c r="U745" s="230"/>
      <c r="V745" s="232"/>
      <c r="W745" s="234"/>
      <c r="X745" s="232"/>
      <c r="Y745" s="230"/>
      <c r="Z745" s="230"/>
      <c r="AA745" s="235">
        <f t="shared" si="35"/>
        <v>0</v>
      </c>
      <c r="AB745" s="229"/>
      <c r="AC745" s="236"/>
      <c r="AD745" s="237">
        <v>0</v>
      </c>
      <c r="AE745" s="238">
        <v>0</v>
      </c>
      <c r="AF745" s="220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</row>
    <row r="746" spans="1:183" s="5" customFormat="1" ht="60" customHeight="1" x14ac:dyDescent="0.25">
      <c r="A746" s="221">
        <f t="shared" si="37"/>
        <v>741</v>
      </c>
      <c r="B746" s="361"/>
      <c r="C746" s="222"/>
      <c r="D746" s="222"/>
      <c r="E746" s="223"/>
      <c r="F746" s="224"/>
      <c r="G746" s="223"/>
      <c r="H746" s="225"/>
      <c r="I746" s="226"/>
      <c r="J746" s="227"/>
      <c r="K746" s="226"/>
      <c r="L746" s="228"/>
      <c r="M746" s="229"/>
      <c r="N746" s="230"/>
      <c r="O746" s="230"/>
      <c r="P746" s="231">
        <f t="shared" si="36"/>
        <v>0</v>
      </c>
      <c r="Q746" s="232"/>
      <c r="R746" s="224"/>
      <c r="S746" s="233"/>
      <c r="T746" s="234"/>
      <c r="U746" s="230"/>
      <c r="V746" s="232"/>
      <c r="W746" s="234"/>
      <c r="X746" s="232"/>
      <c r="Y746" s="230"/>
      <c r="Z746" s="230"/>
      <c r="AA746" s="235">
        <f t="shared" si="35"/>
        <v>0</v>
      </c>
      <c r="AB746" s="229"/>
      <c r="AC746" s="236"/>
      <c r="AD746" s="237">
        <v>0</v>
      </c>
      <c r="AE746" s="238">
        <v>0</v>
      </c>
      <c r="AF746" s="220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</row>
    <row r="747" spans="1:183" s="5" customFormat="1" ht="60" customHeight="1" x14ac:dyDescent="0.25">
      <c r="A747" s="221">
        <f t="shared" si="37"/>
        <v>742</v>
      </c>
      <c r="B747" s="361"/>
      <c r="C747" s="222"/>
      <c r="D747" s="222"/>
      <c r="E747" s="223"/>
      <c r="F747" s="224"/>
      <c r="G747" s="223"/>
      <c r="H747" s="225"/>
      <c r="I747" s="226"/>
      <c r="J747" s="227"/>
      <c r="K747" s="226"/>
      <c r="L747" s="228"/>
      <c r="M747" s="229"/>
      <c r="N747" s="230"/>
      <c r="O747" s="230"/>
      <c r="P747" s="231">
        <f t="shared" si="36"/>
        <v>0</v>
      </c>
      <c r="Q747" s="232"/>
      <c r="R747" s="224"/>
      <c r="S747" s="233"/>
      <c r="T747" s="234"/>
      <c r="U747" s="230"/>
      <c r="V747" s="232"/>
      <c r="W747" s="234"/>
      <c r="X747" s="232"/>
      <c r="Y747" s="230"/>
      <c r="Z747" s="230"/>
      <c r="AA747" s="235">
        <f t="shared" si="35"/>
        <v>0</v>
      </c>
      <c r="AB747" s="229"/>
      <c r="AC747" s="236"/>
      <c r="AD747" s="237">
        <v>0</v>
      </c>
      <c r="AE747" s="238">
        <v>0</v>
      </c>
      <c r="AF747" s="220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</row>
    <row r="748" spans="1:183" s="5" customFormat="1" ht="60" customHeight="1" x14ac:dyDescent="0.25">
      <c r="A748" s="221">
        <f t="shared" si="37"/>
        <v>743</v>
      </c>
      <c r="B748" s="361"/>
      <c r="C748" s="222"/>
      <c r="D748" s="222"/>
      <c r="E748" s="223"/>
      <c r="F748" s="224"/>
      <c r="G748" s="223"/>
      <c r="H748" s="225"/>
      <c r="I748" s="226"/>
      <c r="J748" s="227"/>
      <c r="K748" s="226"/>
      <c r="L748" s="228"/>
      <c r="M748" s="229"/>
      <c r="N748" s="230"/>
      <c r="O748" s="230"/>
      <c r="P748" s="231">
        <f t="shared" si="36"/>
        <v>0</v>
      </c>
      <c r="Q748" s="232"/>
      <c r="R748" s="224"/>
      <c r="S748" s="233"/>
      <c r="T748" s="234"/>
      <c r="U748" s="230"/>
      <c r="V748" s="232"/>
      <c r="W748" s="234"/>
      <c r="X748" s="232"/>
      <c r="Y748" s="230"/>
      <c r="Z748" s="230"/>
      <c r="AA748" s="235">
        <f t="shared" si="35"/>
        <v>0</v>
      </c>
      <c r="AB748" s="229"/>
      <c r="AC748" s="236"/>
      <c r="AD748" s="237">
        <v>0</v>
      </c>
      <c r="AE748" s="238">
        <v>0</v>
      </c>
      <c r="AF748" s="220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</row>
    <row r="749" spans="1:183" s="5" customFormat="1" ht="60" customHeight="1" x14ac:dyDescent="0.25">
      <c r="A749" s="221">
        <f t="shared" si="37"/>
        <v>744</v>
      </c>
      <c r="B749" s="361"/>
      <c r="C749" s="222"/>
      <c r="D749" s="222"/>
      <c r="E749" s="223"/>
      <c r="F749" s="224"/>
      <c r="G749" s="223"/>
      <c r="H749" s="225"/>
      <c r="I749" s="226"/>
      <c r="J749" s="227"/>
      <c r="K749" s="226"/>
      <c r="L749" s="228"/>
      <c r="M749" s="229"/>
      <c r="N749" s="230"/>
      <c r="O749" s="230"/>
      <c r="P749" s="231">
        <f t="shared" si="36"/>
        <v>0</v>
      </c>
      <c r="Q749" s="232"/>
      <c r="R749" s="224"/>
      <c r="S749" s="233"/>
      <c r="T749" s="234"/>
      <c r="U749" s="230"/>
      <c r="V749" s="232"/>
      <c r="W749" s="234"/>
      <c r="X749" s="232"/>
      <c r="Y749" s="230"/>
      <c r="Z749" s="230"/>
      <c r="AA749" s="235">
        <f t="shared" si="35"/>
        <v>0</v>
      </c>
      <c r="AB749" s="229"/>
      <c r="AC749" s="236"/>
      <c r="AD749" s="237">
        <v>0</v>
      </c>
      <c r="AE749" s="238">
        <v>0</v>
      </c>
      <c r="AF749" s="220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</row>
    <row r="750" spans="1:183" s="5" customFormat="1" ht="60" customHeight="1" x14ac:dyDescent="0.25">
      <c r="A750" s="221">
        <f t="shared" si="37"/>
        <v>745</v>
      </c>
      <c r="B750" s="361"/>
      <c r="C750" s="222"/>
      <c r="D750" s="222"/>
      <c r="E750" s="223"/>
      <c r="F750" s="224"/>
      <c r="G750" s="223"/>
      <c r="H750" s="225"/>
      <c r="I750" s="226"/>
      <c r="J750" s="227"/>
      <c r="K750" s="226"/>
      <c r="L750" s="228"/>
      <c r="M750" s="229"/>
      <c r="N750" s="230"/>
      <c r="O750" s="230"/>
      <c r="P750" s="231">
        <f t="shared" si="36"/>
        <v>0</v>
      </c>
      <c r="Q750" s="232"/>
      <c r="R750" s="224"/>
      <c r="S750" s="233"/>
      <c r="T750" s="234"/>
      <c r="U750" s="230"/>
      <c r="V750" s="232"/>
      <c r="W750" s="234"/>
      <c r="X750" s="232"/>
      <c r="Y750" s="230"/>
      <c r="Z750" s="230"/>
      <c r="AA750" s="235">
        <f t="shared" si="35"/>
        <v>0</v>
      </c>
      <c r="AB750" s="229"/>
      <c r="AC750" s="236"/>
      <c r="AD750" s="237">
        <v>0</v>
      </c>
      <c r="AE750" s="238">
        <v>0</v>
      </c>
      <c r="AF750" s="220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</row>
    <row r="751" spans="1:183" s="5" customFormat="1" ht="60" customHeight="1" x14ac:dyDescent="0.25">
      <c r="A751" s="221">
        <f t="shared" si="37"/>
        <v>746</v>
      </c>
      <c r="B751" s="361"/>
      <c r="C751" s="222"/>
      <c r="D751" s="222"/>
      <c r="E751" s="223"/>
      <c r="F751" s="224"/>
      <c r="G751" s="223"/>
      <c r="H751" s="225"/>
      <c r="I751" s="226"/>
      <c r="J751" s="227"/>
      <c r="K751" s="226"/>
      <c r="L751" s="228"/>
      <c r="M751" s="229"/>
      <c r="N751" s="230"/>
      <c r="O751" s="230"/>
      <c r="P751" s="231">
        <f t="shared" si="36"/>
        <v>0</v>
      </c>
      <c r="Q751" s="232"/>
      <c r="R751" s="224"/>
      <c r="S751" s="233"/>
      <c r="T751" s="234"/>
      <c r="U751" s="230"/>
      <c r="V751" s="232"/>
      <c r="W751" s="234"/>
      <c r="X751" s="232"/>
      <c r="Y751" s="230"/>
      <c r="Z751" s="230"/>
      <c r="AA751" s="235">
        <f t="shared" si="35"/>
        <v>0</v>
      </c>
      <c r="AB751" s="229"/>
      <c r="AC751" s="236"/>
      <c r="AD751" s="237">
        <v>0</v>
      </c>
      <c r="AE751" s="238">
        <v>0</v>
      </c>
      <c r="AF751" s="220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</row>
    <row r="752" spans="1:183" s="5" customFormat="1" ht="60" customHeight="1" x14ac:dyDescent="0.25">
      <c r="A752" s="221">
        <f t="shared" si="37"/>
        <v>747</v>
      </c>
      <c r="B752" s="361"/>
      <c r="C752" s="222"/>
      <c r="D752" s="222"/>
      <c r="E752" s="223"/>
      <c r="F752" s="224"/>
      <c r="G752" s="223"/>
      <c r="H752" s="225"/>
      <c r="I752" s="226"/>
      <c r="J752" s="227"/>
      <c r="K752" s="226"/>
      <c r="L752" s="228"/>
      <c r="M752" s="229"/>
      <c r="N752" s="230"/>
      <c r="O752" s="230"/>
      <c r="P752" s="231">
        <f t="shared" si="36"/>
        <v>0</v>
      </c>
      <c r="Q752" s="232"/>
      <c r="R752" s="224"/>
      <c r="S752" s="233"/>
      <c r="T752" s="234"/>
      <c r="U752" s="230"/>
      <c r="V752" s="232"/>
      <c r="W752" s="234"/>
      <c r="X752" s="232"/>
      <c r="Y752" s="230"/>
      <c r="Z752" s="230"/>
      <c r="AA752" s="235">
        <f t="shared" si="35"/>
        <v>0</v>
      </c>
      <c r="AB752" s="229"/>
      <c r="AC752" s="236"/>
      <c r="AD752" s="237">
        <v>0</v>
      </c>
      <c r="AE752" s="238">
        <v>0</v>
      </c>
      <c r="AF752" s="220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</row>
    <row r="753" spans="1:183" s="5" customFormat="1" ht="60" customHeight="1" x14ac:dyDescent="0.25">
      <c r="A753" s="221">
        <f t="shared" si="37"/>
        <v>748</v>
      </c>
      <c r="B753" s="361"/>
      <c r="C753" s="222"/>
      <c r="D753" s="222"/>
      <c r="E753" s="223"/>
      <c r="F753" s="224"/>
      <c r="G753" s="223"/>
      <c r="H753" s="225"/>
      <c r="I753" s="226"/>
      <c r="J753" s="227"/>
      <c r="K753" s="226"/>
      <c r="L753" s="228"/>
      <c r="M753" s="229"/>
      <c r="N753" s="230"/>
      <c r="O753" s="230"/>
      <c r="P753" s="231">
        <f t="shared" si="36"/>
        <v>0</v>
      </c>
      <c r="Q753" s="232"/>
      <c r="R753" s="224"/>
      <c r="S753" s="233"/>
      <c r="T753" s="234"/>
      <c r="U753" s="230"/>
      <c r="V753" s="232"/>
      <c r="W753" s="234"/>
      <c r="X753" s="232"/>
      <c r="Y753" s="230"/>
      <c r="Z753" s="230"/>
      <c r="AA753" s="235">
        <f t="shared" si="35"/>
        <v>0</v>
      </c>
      <c r="AB753" s="229"/>
      <c r="AC753" s="236"/>
      <c r="AD753" s="237">
        <v>0</v>
      </c>
      <c r="AE753" s="238">
        <v>0</v>
      </c>
      <c r="AF753" s="220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</row>
    <row r="754" spans="1:183" s="5" customFormat="1" ht="60" customHeight="1" x14ac:dyDescent="0.25">
      <c r="A754" s="221">
        <f t="shared" si="37"/>
        <v>749</v>
      </c>
      <c r="B754" s="361"/>
      <c r="C754" s="222"/>
      <c r="D754" s="222"/>
      <c r="E754" s="223"/>
      <c r="F754" s="224"/>
      <c r="G754" s="223"/>
      <c r="H754" s="225"/>
      <c r="I754" s="226"/>
      <c r="J754" s="227"/>
      <c r="K754" s="226"/>
      <c r="L754" s="228"/>
      <c r="M754" s="229"/>
      <c r="N754" s="230"/>
      <c r="O754" s="230"/>
      <c r="P754" s="231">
        <f t="shared" si="36"/>
        <v>0</v>
      </c>
      <c r="Q754" s="232"/>
      <c r="R754" s="224"/>
      <c r="S754" s="233"/>
      <c r="T754" s="234"/>
      <c r="U754" s="230"/>
      <c r="V754" s="232"/>
      <c r="W754" s="234"/>
      <c r="X754" s="232"/>
      <c r="Y754" s="230"/>
      <c r="Z754" s="230"/>
      <c r="AA754" s="235">
        <f t="shared" si="35"/>
        <v>0</v>
      </c>
      <c r="AB754" s="229"/>
      <c r="AC754" s="236"/>
      <c r="AD754" s="237">
        <v>0</v>
      </c>
      <c r="AE754" s="238">
        <v>0</v>
      </c>
      <c r="AF754" s="220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</row>
    <row r="755" spans="1:183" s="5" customFormat="1" ht="60" customHeight="1" x14ac:dyDescent="0.25">
      <c r="A755" s="221">
        <f t="shared" si="37"/>
        <v>750</v>
      </c>
      <c r="B755" s="361"/>
      <c r="C755" s="222"/>
      <c r="D755" s="222"/>
      <c r="E755" s="223"/>
      <c r="F755" s="224"/>
      <c r="G755" s="223"/>
      <c r="H755" s="225"/>
      <c r="I755" s="226"/>
      <c r="J755" s="227"/>
      <c r="K755" s="226"/>
      <c r="L755" s="228"/>
      <c r="M755" s="229"/>
      <c r="N755" s="230"/>
      <c r="O755" s="230"/>
      <c r="P755" s="231">
        <f t="shared" si="36"/>
        <v>0</v>
      </c>
      <c r="Q755" s="232"/>
      <c r="R755" s="224"/>
      <c r="S755" s="233"/>
      <c r="T755" s="234"/>
      <c r="U755" s="230"/>
      <c r="V755" s="232"/>
      <c r="W755" s="234"/>
      <c r="X755" s="232"/>
      <c r="Y755" s="230"/>
      <c r="Z755" s="230"/>
      <c r="AA755" s="235">
        <f t="shared" si="35"/>
        <v>0</v>
      </c>
      <c r="AB755" s="229"/>
      <c r="AC755" s="236"/>
      <c r="AD755" s="237">
        <v>0</v>
      </c>
      <c r="AE755" s="238">
        <v>0</v>
      </c>
      <c r="AF755" s="220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</row>
    <row r="756" spans="1:183" s="5" customFormat="1" ht="60" customHeight="1" x14ac:dyDescent="0.25">
      <c r="A756" s="221">
        <f t="shared" si="37"/>
        <v>751</v>
      </c>
      <c r="B756" s="361"/>
      <c r="C756" s="222"/>
      <c r="D756" s="222"/>
      <c r="E756" s="223"/>
      <c r="F756" s="224"/>
      <c r="G756" s="223"/>
      <c r="H756" s="225"/>
      <c r="I756" s="226"/>
      <c r="J756" s="227"/>
      <c r="K756" s="226"/>
      <c r="L756" s="228"/>
      <c r="M756" s="229"/>
      <c r="N756" s="230"/>
      <c r="O756" s="230"/>
      <c r="P756" s="231">
        <f t="shared" si="36"/>
        <v>0</v>
      </c>
      <c r="Q756" s="232"/>
      <c r="R756" s="224"/>
      <c r="S756" s="233"/>
      <c r="T756" s="234"/>
      <c r="U756" s="230"/>
      <c r="V756" s="232"/>
      <c r="W756" s="234"/>
      <c r="X756" s="232"/>
      <c r="Y756" s="230"/>
      <c r="Z756" s="230"/>
      <c r="AA756" s="235">
        <f t="shared" si="35"/>
        <v>0</v>
      </c>
      <c r="AB756" s="229"/>
      <c r="AC756" s="236"/>
      <c r="AD756" s="237">
        <v>0</v>
      </c>
      <c r="AE756" s="238">
        <v>0</v>
      </c>
      <c r="AF756" s="220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</row>
    <row r="757" spans="1:183" s="5" customFormat="1" ht="60" customHeight="1" x14ac:dyDescent="0.25">
      <c r="A757" s="221">
        <f t="shared" si="37"/>
        <v>752</v>
      </c>
      <c r="B757" s="361"/>
      <c r="C757" s="222"/>
      <c r="D757" s="222"/>
      <c r="E757" s="223"/>
      <c r="F757" s="224"/>
      <c r="G757" s="223"/>
      <c r="H757" s="225"/>
      <c r="I757" s="226"/>
      <c r="J757" s="227"/>
      <c r="K757" s="226"/>
      <c r="L757" s="228"/>
      <c r="M757" s="229"/>
      <c r="N757" s="230"/>
      <c r="O757" s="230"/>
      <c r="P757" s="231">
        <f t="shared" si="36"/>
        <v>0</v>
      </c>
      <c r="Q757" s="232"/>
      <c r="R757" s="224"/>
      <c r="S757" s="233"/>
      <c r="T757" s="234"/>
      <c r="U757" s="230"/>
      <c r="V757" s="232"/>
      <c r="W757" s="234"/>
      <c r="X757" s="232"/>
      <c r="Y757" s="230"/>
      <c r="Z757" s="230"/>
      <c r="AA757" s="235">
        <f t="shared" si="35"/>
        <v>0</v>
      </c>
      <c r="AB757" s="229"/>
      <c r="AC757" s="236"/>
      <c r="AD757" s="237">
        <v>0</v>
      </c>
      <c r="AE757" s="238">
        <v>0</v>
      </c>
      <c r="AF757" s="220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</row>
    <row r="758" spans="1:183" s="5" customFormat="1" ht="60" customHeight="1" x14ac:dyDescent="0.25">
      <c r="A758" s="221">
        <f t="shared" si="37"/>
        <v>753</v>
      </c>
      <c r="B758" s="361"/>
      <c r="C758" s="222"/>
      <c r="D758" s="222"/>
      <c r="E758" s="223"/>
      <c r="F758" s="224"/>
      <c r="G758" s="223"/>
      <c r="H758" s="225"/>
      <c r="I758" s="226"/>
      <c r="J758" s="227"/>
      <c r="K758" s="226"/>
      <c r="L758" s="228"/>
      <c r="M758" s="229"/>
      <c r="N758" s="230"/>
      <c r="O758" s="230"/>
      <c r="P758" s="231">
        <f t="shared" si="36"/>
        <v>0</v>
      </c>
      <c r="Q758" s="232"/>
      <c r="R758" s="224"/>
      <c r="S758" s="233"/>
      <c r="T758" s="234"/>
      <c r="U758" s="230"/>
      <c r="V758" s="232"/>
      <c r="W758" s="234"/>
      <c r="X758" s="232"/>
      <c r="Y758" s="230"/>
      <c r="Z758" s="230"/>
      <c r="AA758" s="235">
        <f t="shared" si="35"/>
        <v>0</v>
      </c>
      <c r="AB758" s="229"/>
      <c r="AC758" s="236"/>
      <c r="AD758" s="237">
        <v>0</v>
      </c>
      <c r="AE758" s="238">
        <v>0</v>
      </c>
      <c r="AF758" s="220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</row>
    <row r="759" spans="1:183" s="5" customFormat="1" ht="60" customHeight="1" x14ac:dyDescent="0.25">
      <c r="A759" s="221">
        <f t="shared" si="37"/>
        <v>754</v>
      </c>
      <c r="B759" s="361"/>
      <c r="C759" s="222"/>
      <c r="D759" s="222"/>
      <c r="E759" s="223"/>
      <c r="F759" s="224"/>
      <c r="G759" s="223"/>
      <c r="H759" s="225"/>
      <c r="I759" s="226"/>
      <c r="J759" s="227"/>
      <c r="K759" s="226"/>
      <c r="L759" s="228"/>
      <c r="M759" s="229"/>
      <c r="N759" s="230"/>
      <c r="O759" s="230"/>
      <c r="P759" s="231">
        <f t="shared" si="36"/>
        <v>0</v>
      </c>
      <c r="Q759" s="232"/>
      <c r="R759" s="224"/>
      <c r="S759" s="233"/>
      <c r="T759" s="234"/>
      <c r="U759" s="230"/>
      <c r="V759" s="232"/>
      <c r="W759" s="234"/>
      <c r="X759" s="232"/>
      <c r="Y759" s="230"/>
      <c r="Z759" s="230"/>
      <c r="AA759" s="235">
        <f t="shared" si="35"/>
        <v>0</v>
      </c>
      <c r="AB759" s="229"/>
      <c r="AC759" s="236"/>
      <c r="AD759" s="237">
        <v>0</v>
      </c>
      <c r="AE759" s="238">
        <v>0</v>
      </c>
      <c r="AF759" s="220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</row>
    <row r="760" spans="1:183" s="5" customFormat="1" ht="60" customHeight="1" x14ac:dyDescent="0.25">
      <c r="A760" s="221">
        <f t="shared" si="37"/>
        <v>755</v>
      </c>
      <c r="B760" s="361"/>
      <c r="C760" s="222"/>
      <c r="D760" s="222"/>
      <c r="E760" s="223"/>
      <c r="F760" s="224"/>
      <c r="G760" s="223"/>
      <c r="H760" s="225"/>
      <c r="I760" s="226"/>
      <c r="J760" s="227"/>
      <c r="K760" s="226"/>
      <c r="L760" s="228"/>
      <c r="M760" s="229"/>
      <c r="N760" s="230"/>
      <c r="O760" s="230"/>
      <c r="P760" s="231">
        <f t="shared" si="36"/>
        <v>0</v>
      </c>
      <c r="Q760" s="232"/>
      <c r="R760" s="224"/>
      <c r="S760" s="233"/>
      <c r="T760" s="234"/>
      <c r="U760" s="230"/>
      <c r="V760" s="232"/>
      <c r="W760" s="234"/>
      <c r="X760" s="232"/>
      <c r="Y760" s="230"/>
      <c r="Z760" s="230"/>
      <c r="AA760" s="235">
        <f t="shared" si="35"/>
        <v>0</v>
      </c>
      <c r="AB760" s="229"/>
      <c r="AC760" s="236"/>
      <c r="AD760" s="237">
        <v>0</v>
      </c>
      <c r="AE760" s="238">
        <v>0</v>
      </c>
      <c r="AF760" s="220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</row>
    <row r="761" spans="1:183" s="5" customFormat="1" ht="60" customHeight="1" x14ac:dyDescent="0.25">
      <c r="A761" s="221">
        <f t="shared" si="37"/>
        <v>756</v>
      </c>
      <c r="B761" s="361"/>
      <c r="C761" s="222"/>
      <c r="D761" s="222"/>
      <c r="E761" s="223"/>
      <c r="F761" s="224"/>
      <c r="G761" s="223"/>
      <c r="H761" s="225"/>
      <c r="I761" s="226"/>
      <c r="J761" s="227"/>
      <c r="K761" s="226"/>
      <c r="L761" s="228"/>
      <c r="M761" s="229"/>
      <c r="N761" s="230"/>
      <c r="O761" s="230"/>
      <c r="P761" s="231">
        <f t="shared" si="36"/>
        <v>0</v>
      </c>
      <c r="Q761" s="232"/>
      <c r="R761" s="224"/>
      <c r="S761" s="233"/>
      <c r="T761" s="234"/>
      <c r="U761" s="230"/>
      <c r="V761" s="232"/>
      <c r="W761" s="234"/>
      <c r="X761" s="232"/>
      <c r="Y761" s="230"/>
      <c r="Z761" s="230"/>
      <c r="AA761" s="235">
        <f t="shared" si="35"/>
        <v>0</v>
      </c>
      <c r="AB761" s="229"/>
      <c r="AC761" s="236"/>
      <c r="AD761" s="237">
        <v>0</v>
      </c>
      <c r="AE761" s="238">
        <v>0</v>
      </c>
      <c r="AF761" s="220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</row>
    <row r="762" spans="1:183" s="5" customFormat="1" ht="60" customHeight="1" x14ac:dyDescent="0.25">
      <c r="A762" s="221">
        <f t="shared" si="37"/>
        <v>757</v>
      </c>
      <c r="B762" s="361"/>
      <c r="C762" s="222"/>
      <c r="D762" s="222"/>
      <c r="E762" s="223"/>
      <c r="F762" s="224"/>
      <c r="G762" s="223"/>
      <c r="H762" s="225"/>
      <c r="I762" s="226"/>
      <c r="J762" s="227"/>
      <c r="K762" s="226"/>
      <c r="L762" s="228"/>
      <c r="M762" s="229"/>
      <c r="N762" s="230"/>
      <c r="O762" s="230"/>
      <c r="P762" s="231">
        <f t="shared" si="36"/>
        <v>0</v>
      </c>
      <c r="Q762" s="232"/>
      <c r="R762" s="224"/>
      <c r="S762" s="233"/>
      <c r="T762" s="234"/>
      <c r="U762" s="230"/>
      <c r="V762" s="232"/>
      <c r="W762" s="234"/>
      <c r="X762" s="232"/>
      <c r="Y762" s="230"/>
      <c r="Z762" s="230"/>
      <c r="AA762" s="235">
        <f t="shared" si="35"/>
        <v>0</v>
      </c>
      <c r="AB762" s="229"/>
      <c r="AC762" s="236"/>
      <c r="AD762" s="237">
        <v>0</v>
      </c>
      <c r="AE762" s="238">
        <v>0</v>
      </c>
      <c r="AF762" s="220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</row>
    <row r="763" spans="1:183" s="5" customFormat="1" ht="60" customHeight="1" x14ac:dyDescent="0.25">
      <c r="A763" s="221">
        <f t="shared" si="37"/>
        <v>758</v>
      </c>
      <c r="B763" s="361"/>
      <c r="C763" s="222"/>
      <c r="D763" s="222"/>
      <c r="E763" s="223"/>
      <c r="F763" s="224"/>
      <c r="G763" s="223"/>
      <c r="H763" s="225"/>
      <c r="I763" s="226"/>
      <c r="J763" s="227"/>
      <c r="K763" s="226"/>
      <c r="L763" s="228"/>
      <c r="M763" s="229"/>
      <c r="N763" s="230"/>
      <c r="O763" s="230"/>
      <c r="P763" s="231">
        <f t="shared" si="36"/>
        <v>0</v>
      </c>
      <c r="Q763" s="232"/>
      <c r="R763" s="224"/>
      <c r="S763" s="233"/>
      <c r="T763" s="234"/>
      <c r="U763" s="230"/>
      <c r="V763" s="232"/>
      <c r="W763" s="234"/>
      <c r="X763" s="232"/>
      <c r="Y763" s="230"/>
      <c r="Z763" s="230"/>
      <c r="AA763" s="235">
        <f t="shared" si="35"/>
        <v>0</v>
      </c>
      <c r="AB763" s="229"/>
      <c r="AC763" s="236"/>
      <c r="AD763" s="237">
        <v>0</v>
      </c>
      <c r="AE763" s="238">
        <v>0</v>
      </c>
      <c r="AF763" s="220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</row>
    <row r="764" spans="1:183" s="5" customFormat="1" ht="60" customHeight="1" x14ac:dyDescent="0.25">
      <c r="A764" s="221">
        <f t="shared" si="37"/>
        <v>759</v>
      </c>
      <c r="B764" s="361"/>
      <c r="C764" s="222"/>
      <c r="D764" s="222"/>
      <c r="E764" s="223"/>
      <c r="F764" s="224"/>
      <c r="G764" s="223"/>
      <c r="H764" s="225"/>
      <c r="I764" s="226"/>
      <c r="J764" s="227"/>
      <c r="K764" s="226"/>
      <c r="L764" s="228"/>
      <c r="M764" s="229"/>
      <c r="N764" s="230"/>
      <c r="O764" s="230"/>
      <c r="P764" s="231">
        <f t="shared" si="36"/>
        <v>0</v>
      </c>
      <c r="Q764" s="232"/>
      <c r="R764" s="224"/>
      <c r="S764" s="233"/>
      <c r="T764" s="234"/>
      <c r="U764" s="230"/>
      <c r="V764" s="232"/>
      <c r="W764" s="234"/>
      <c r="X764" s="232"/>
      <c r="Y764" s="230"/>
      <c r="Z764" s="230"/>
      <c r="AA764" s="235">
        <f t="shared" si="35"/>
        <v>0</v>
      </c>
      <c r="AB764" s="229"/>
      <c r="AC764" s="236"/>
      <c r="AD764" s="237">
        <v>0</v>
      </c>
      <c r="AE764" s="238">
        <v>0</v>
      </c>
      <c r="AF764" s="220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</row>
    <row r="765" spans="1:183" s="5" customFormat="1" ht="60" customHeight="1" x14ac:dyDescent="0.25">
      <c r="A765" s="221">
        <f t="shared" si="37"/>
        <v>760</v>
      </c>
      <c r="B765" s="361"/>
      <c r="C765" s="222"/>
      <c r="D765" s="222"/>
      <c r="E765" s="223"/>
      <c r="F765" s="224"/>
      <c r="G765" s="223"/>
      <c r="H765" s="225"/>
      <c r="I765" s="226"/>
      <c r="J765" s="227"/>
      <c r="K765" s="226"/>
      <c r="L765" s="228"/>
      <c r="M765" s="229"/>
      <c r="N765" s="230"/>
      <c r="O765" s="230"/>
      <c r="P765" s="231">
        <f t="shared" si="36"/>
        <v>0</v>
      </c>
      <c r="Q765" s="232"/>
      <c r="R765" s="224"/>
      <c r="S765" s="233"/>
      <c r="T765" s="234"/>
      <c r="U765" s="230"/>
      <c r="V765" s="232"/>
      <c r="W765" s="234"/>
      <c r="X765" s="232"/>
      <c r="Y765" s="230"/>
      <c r="Z765" s="230"/>
      <c r="AA765" s="235">
        <f t="shared" si="35"/>
        <v>0</v>
      </c>
      <c r="AB765" s="229"/>
      <c r="AC765" s="236"/>
      <c r="AD765" s="237">
        <v>0</v>
      </c>
      <c r="AE765" s="238">
        <v>0</v>
      </c>
      <c r="AF765" s="220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</row>
    <row r="766" spans="1:183" s="5" customFormat="1" ht="60" customHeight="1" x14ac:dyDescent="0.25">
      <c r="A766" s="221">
        <f t="shared" si="37"/>
        <v>761</v>
      </c>
      <c r="B766" s="361"/>
      <c r="C766" s="222"/>
      <c r="D766" s="222"/>
      <c r="E766" s="223"/>
      <c r="F766" s="224"/>
      <c r="G766" s="223"/>
      <c r="H766" s="225"/>
      <c r="I766" s="226"/>
      <c r="J766" s="227"/>
      <c r="K766" s="226"/>
      <c r="L766" s="228"/>
      <c r="M766" s="229"/>
      <c r="N766" s="230"/>
      <c r="O766" s="230"/>
      <c r="P766" s="231">
        <f t="shared" si="36"/>
        <v>0</v>
      </c>
      <c r="Q766" s="232"/>
      <c r="R766" s="224"/>
      <c r="S766" s="233"/>
      <c r="T766" s="234"/>
      <c r="U766" s="230"/>
      <c r="V766" s="232"/>
      <c r="W766" s="234"/>
      <c r="X766" s="232"/>
      <c r="Y766" s="230"/>
      <c r="Z766" s="230"/>
      <c r="AA766" s="235">
        <f t="shared" si="35"/>
        <v>0</v>
      </c>
      <c r="AB766" s="229"/>
      <c r="AC766" s="236"/>
      <c r="AD766" s="237">
        <v>0</v>
      </c>
      <c r="AE766" s="238">
        <v>0</v>
      </c>
      <c r="AF766" s="220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</row>
    <row r="767" spans="1:183" s="5" customFormat="1" ht="60" customHeight="1" x14ac:dyDescent="0.25">
      <c r="A767" s="221">
        <f t="shared" si="37"/>
        <v>762</v>
      </c>
      <c r="B767" s="361"/>
      <c r="C767" s="222"/>
      <c r="D767" s="222"/>
      <c r="E767" s="223"/>
      <c r="F767" s="224"/>
      <c r="G767" s="223"/>
      <c r="H767" s="225"/>
      <c r="I767" s="226"/>
      <c r="J767" s="227"/>
      <c r="K767" s="226"/>
      <c r="L767" s="228"/>
      <c r="M767" s="229"/>
      <c r="N767" s="230"/>
      <c r="O767" s="230"/>
      <c r="P767" s="231">
        <f t="shared" si="36"/>
        <v>0</v>
      </c>
      <c r="Q767" s="232"/>
      <c r="R767" s="224"/>
      <c r="S767" s="233"/>
      <c r="T767" s="234"/>
      <c r="U767" s="230"/>
      <c r="V767" s="232"/>
      <c r="W767" s="234"/>
      <c r="X767" s="232"/>
      <c r="Y767" s="230"/>
      <c r="Z767" s="230"/>
      <c r="AA767" s="235">
        <f t="shared" si="35"/>
        <v>0</v>
      </c>
      <c r="AB767" s="229"/>
      <c r="AC767" s="236"/>
      <c r="AD767" s="237">
        <v>0</v>
      </c>
      <c r="AE767" s="238">
        <v>0</v>
      </c>
      <c r="AF767" s="220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</row>
    <row r="768" spans="1:183" s="5" customFormat="1" ht="60" customHeight="1" x14ac:dyDescent="0.25">
      <c r="A768" s="221">
        <f t="shared" si="37"/>
        <v>763</v>
      </c>
      <c r="B768" s="361"/>
      <c r="C768" s="222"/>
      <c r="D768" s="222"/>
      <c r="E768" s="223"/>
      <c r="F768" s="224"/>
      <c r="G768" s="223"/>
      <c r="H768" s="225"/>
      <c r="I768" s="226"/>
      <c r="J768" s="227"/>
      <c r="K768" s="226"/>
      <c r="L768" s="228"/>
      <c r="M768" s="229"/>
      <c r="N768" s="230"/>
      <c r="O768" s="230"/>
      <c r="P768" s="231">
        <f t="shared" si="36"/>
        <v>0</v>
      </c>
      <c r="Q768" s="232"/>
      <c r="R768" s="224"/>
      <c r="S768" s="233"/>
      <c r="T768" s="234"/>
      <c r="U768" s="230"/>
      <c r="V768" s="232"/>
      <c r="W768" s="234"/>
      <c r="X768" s="232"/>
      <c r="Y768" s="230"/>
      <c r="Z768" s="230"/>
      <c r="AA768" s="235">
        <f t="shared" si="35"/>
        <v>0</v>
      </c>
      <c r="AB768" s="229"/>
      <c r="AC768" s="236"/>
      <c r="AD768" s="237">
        <v>0</v>
      </c>
      <c r="AE768" s="238">
        <v>0</v>
      </c>
      <c r="AF768" s="220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</row>
    <row r="769" spans="1:183" s="5" customFormat="1" ht="60" customHeight="1" x14ac:dyDescent="0.25">
      <c r="A769" s="221">
        <f t="shared" si="37"/>
        <v>764</v>
      </c>
      <c r="B769" s="361"/>
      <c r="C769" s="222"/>
      <c r="D769" s="222"/>
      <c r="E769" s="223"/>
      <c r="F769" s="224"/>
      <c r="G769" s="223"/>
      <c r="H769" s="225"/>
      <c r="I769" s="226"/>
      <c r="J769" s="227"/>
      <c r="K769" s="226"/>
      <c r="L769" s="228"/>
      <c r="M769" s="229"/>
      <c r="N769" s="230"/>
      <c r="O769" s="230"/>
      <c r="P769" s="231">
        <f t="shared" si="36"/>
        <v>0</v>
      </c>
      <c r="Q769" s="232"/>
      <c r="R769" s="224"/>
      <c r="S769" s="233"/>
      <c r="T769" s="234"/>
      <c r="U769" s="230"/>
      <c r="V769" s="232"/>
      <c r="W769" s="234"/>
      <c r="X769" s="232"/>
      <c r="Y769" s="230"/>
      <c r="Z769" s="230"/>
      <c r="AA769" s="235">
        <f t="shared" si="35"/>
        <v>0</v>
      </c>
      <c r="AB769" s="229"/>
      <c r="AC769" s="236"/>
      <c r="AD769" s="237">
        <v>0</v>
      </c>
      <c r="AE769" s="238">
        <v>0</v>
      </c>
      <c r="AF769" s="220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</row>
    <row r="770" spans="1:183" s="5" customFormat="1" ht="60" customHeight="1" x14ac:dyDescent="0.25">
      <c r="A770" s="221">
        <f t="shared" si="37"/>
        <v>765</v>
      </c>
      <c r="B770" s="361"/>
      <c r="C770" s="222"/>
      <c r="D770" s="222"/>
      <c r="E770" s="223"/>
      <c r="F770" s="224"/>
      <c r="G770" s="223"/>
      <c r="H770" s="225"/>
      <c r="I770" s="226"/>
      <c r="J770" s="227"/>
      <c r="K770" s="226"/>
      <c r="L770" s="228"/>
      <c r="M770" s="229"/>
      <c r="N770" s="230"/>
      <c r="O770" s="230"/>
      <c r="P770" s="231">
        <f t="shared" si="36"/>
        <v>0</v>
      </c>
      <c r="Q770" s="232"/>
      <c r="R770" s="224"/>
      <c r="S770" s="233"/>
      <c r="T770" s="234"/>
      <c r="U770" s="230"/>
      <c r="V770" s="232"/>
      <c r="W770" s="234"/>
      <c r="X770" s="232"/>
      <c r="Y770" s="230"/>
      <c r="Z770" s="230"/>
      <c r="AA770" s="235">
        <f t="shared" si="35"/>
        <v>0</v>
      </c>
      <c r="AB770" s="229"/>
      <c r="AC770" s="236"/>
      <c r="AD770" s="237">
        <v>0</v>
      </c>
      <c r="AE770" s="238">
        <v>0</v>
      </c>
      <c r="AF770" s="220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</row>
    <row r="771" spans="1:183" s="5" customFormat="1" ht="60" customHeight="1" x14ac:dyDescent="0.25">
      <c r="A771" s="221">
        <f t="shared" si="37"/>
        <v>766</v>
      </c>
      <c r="B771" s="361"/>
      <c r="C771" s="222"/>
      <c r="D771" s="222"/>
      <c r="E771" s="223"/>
      <c r="F771" s="224"/>
      <c r="G771" s="223"/>
      <c r="H771" s="225"/>
      <c r="I771" s="226"/>
      <c r="J771" s="227"/>
      <c r="K771" s="226"/>
      <c r="L771" s="228"/>
      <c r="M771" s="229"/>
      <c r="N771" s="230"/>
      <c r="O771" s="230"/>
      <c r="P771" s="231">
        <f t="shared" si="36"/>
        <v>0</v>
      </c>
      <c r="Q771" s="232"/>
      <c r="R771" s="224"/>
      <c r="S771" s="233"/>
      <c r="T771" s="234"/>
      <c r="U771" s="230"/>
      <c r="V771" s="232"/>
      <c r="W771" s="234"/>
      <c r="X771" s="232"/>
      <c r="Y771" s="230"/>
      <c r="Z771" s="230"/>
      <c r="AA771" s="235">
        <f t="shared" si="35"/>
        <v>0</v>
      </c>
      <c r="AB771" s="229"/>
      <c r="AC771" s="236"/>
      <c r="AD771" s="237">
        <v>0</v>
      </c>
      <c r="AE771" s="238">
        <v>0</v>
      </c>
      <c r="AF771" s="220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</row>
    <row r="772" spans="1:183" s="5" customFormat="1" ht="60" customHeight="1" x14ac:dyDescent="0.25">
      <c r="A772" s="221">
        <f t="shared" si="37"/>
        <v>767</v>
      </c>
      <c r="B772" s="361"/>
      <c r="C772" s="222"/>
      <c r="D772" s="222"/>
      <c r="E772" s="223"/>
      <c r="F772" s="224"/>
      <c r="G772" s="223"/>
      <c r="H772" s="225"/>
      <c r="I772" s="226"/>
      <c r="J772" s="227"/>
      <c r="K772" s="226"/>
      <c r="L772" s="228"/>
      <c r="M772" s="229"/>
      <c r="N772" s="230"/>
      <c r="O772" s="230"/>
      <c r="P772" s="231">
        <f t="shared" si="36"/>
        <v>0</v>
      </c>
      <c r="Q772" s="232"/>
      <c r="R772" s="224"/>
      <c r="S772" s="233"/>
      <c r="T772" s="234"/>
      <c r="U772" s="230"/>
      <c r="V772" s="232"/>
      <c r="W772" s="234"/>
      <c r="X772" s="232"/>
      <c r="Y772" s="230"/>
      <c r="Z772" s="230"/>
      <c r="AA772" s="235">
        <f t="shared" si="35"/>
        <v>0</v>
      </c>
      <c r="AB772" s="229"/>
      <c r="AC772" s="236"/>
      <c r="AD772" s="237">
        <v>0</v>
      </c>
      <c r="AE772" s="238">
        <v>0</v>
      </c>
      <c r="AF772" s="220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</row>
    <row r="773" spans="1:183" s="5" customFormat="1" ht="60" customHeight="1" x14ac:dyDescent="0.25">
      <c r="A773" s="221">
        <f t="shared" si="37"/>
        <v>768</v>
      </c>
      <c r="B773" s="361"/>
      <c r="C773" s="222"/>
      <c r="D773" s="222"/>
      <c r="E773" s="223"/>
      <c r="F773" s="224"/>
      <c r="G773" s="223"/>
      <c r="H773" s="225"/>
      <c r="I773" s="226"/>
      <c r="J773" s="227"/>
      <c r="K773" s="226"/>
      <c r="L773" s="228"/>
      <c r="M773" s="229"/>
      <c r="N773" s="230"/>
      <c r="O773" s="230"/>
      <c r="P773" s="231">
        <f t="shared" si="36"/>
        <v>0</v>
      </c>
      <c r="Q773" s="232"/>
      <c r="R773" s="224"/>
      <c r="S773" s="233"/>
      <c r="T773" s="234"/>
      <c r="U773" s="230"/>
      <c r="V773" s="232"/>
      <c r="W773" s="234"/>
      <c r="X773" s="232"/>
      <c r="Y773" s="230"/>
      <c r="Z773" s="230"/>
      <c r="AA773" s="235">
        <f t="shared" si="35"/>
        <v>0</v>
      </c>
      <c r="AB773" s="229"/>
      <c r="AC773" s="236"/>
      <c r="AD773" s="237">
        <v>0</v>
      </c>
      <c r="AE773" s="238">
        <v>0</v>
      </c>
      <c r="AF773" s="220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</row>
    <row r="774" spans="1:183" s="5" customFormat="1" ht="60" customHeight="1" x14ac:dyDescent="0.25">
      <c r="A774" s="221">
        <f t="shared" si="37"/>
        <v>769</v>
      </c>
      <c r="B774" s="361"/>
      <c r="C774" s="222"/>
      <c r="D774" s="222"/>
      <c r="E774" s="223"/>
      <c r="F774" s="224"/>
      <c r="G774" s="223"/>
      <c r="H774" s="225"/>
      <c r="I774" s="226"/>
      <c r="J774" s="227"/>
      <c r="K774" s="226"/>
      <c r="L774" s="228"/>
      <c r="M774" s="229"/>
      <c r="N774" s="230"/>
      <c r="O774" s="230"/>
      <c r="P774" s="231">
        <f t="shared" si="36"/>
        <v>0</v>
      </c>
      <c r="Q774" s="232"/>
      <c r="R774" s="224"/>
      <c r="S774" s="233"/>
      <c r="T774" s="234"/>
      <c r="U774" s="230"/>
      <c r="V774" s="232"/>
      <c r="W774" s="234"/>
      <c r="X774" s="232"/>
      <c r="Y774" s="230"/>
      <c r="Z774" s="230"/>
      <c r="AA774" s="235">
        <f t="shared" ref="AA774:AA837" si="38">SUM(Y774:Z774)</f>
        <v>0</v>
      </c>
      <c r="AB774" s="229"/>
      <c r="AC774" s="236"/>
      <c r="AD774" s="237">
        <v>0</v>
      </c>
      <c r="AE774" s="238">
        <v>0</v>
      </c>
      <c r="AF774" s="220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</row>
    <row r="775" spans="1:183" s="5" customFormat="1" ht="60" customHeight="1" x14ac:dyDescent="0.25">
      <c r="A775" s="221">
        <f t="shared" si="37"/>
        <v>770</v>
      </c>
      <c r="B775" s="361"/>
      <c r="C775" s="222"/>
      <c r="D775" s="222"/>
      <c r="E775" s="223"/>
      <c r="F775" s="224"/>
      <c r="G775" s="223"/>
      <c r="H775" s="225"/>
      <c r="I775" s="226"/>
      <c r="J775" s="227"/>
      <c r="K775" s="226"/>
      <c r="L775" s="228"/>
      <c r="M775" s="229"/>
      <c r="N775" s="230"/>
      <c r="O775" s="230"/>
      <c r="P775" s="231">
        <f t="shared" ref="P775:P838" si="39">N775+O775</f>
        <v>0</v>
      </c>
      <c r="Q775" s="232"/>
      <c r="R775" s="224"/>
      <c r="S775" s="233"/>
      <c r="T775" s="234"/>
      <c r="U775" s="230"/>
      <c r="V775" s="232"/>
      <c r="W775" s="234"/>
      <c r="X775" s="232"/>
      <c r="Y775" s="230"/>
      <c r="Z775" s="230"/>
      <c r="AA775" s="235">
        <f t="shared" si="38"/>
        <v>0</v>
      </c>
      <c r="AB775" s="229"/>
      <c r="AC775" s="236"/>
      <c r="AD775" s="237">
        <v>0</v>
      </c>
      <c r="AE775" s="238">
        <v>0</v>
      </c>
      <c r="AF775" s="220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</row>
    <row r="776" spans="1:183" s="5" customFormat="1" ht="60" customHeight="1" x14ac:dyDescent="0.25">
      <c r="A776" s="221">
        <f t="shared" ref="A776:A839" si="40">+A775+1</f>
        <v>771</v>
      </c>
      <c r="B776" s="361"/>
      <c r="C776" s="222"/>
      <c r="D776" s="222"/>
      <c r="E776" s="223"/>
      <c r="F776" s="224"/>
      <c r="G776" s="223"/>
      <c r="H776" s="225"/>
      <c r="I776" s="226"/>
      <c r="J776" s="227"/>
      <c r="K776" s="226"/>
      <c r="L776" s="228"/>
      <c r="M776" s="229"/>
      <c r="N776" s="230"/>
      <c r="O776" s="230"/>
      <c r="P776" s="231">
        <f t="shared" si="39"/>
        <v>0</v>
      </c>
      <c r="Q776" s="232"/>
      <c r="R776" s="224"/>
      <c r="S776" s="233"/>
      <c r="T776" s="234"/>
      <c r="U776" s="230"/>
      <c r="V776" s="232"/>
      <c r="W776" s="234"/>
      <c r="X776" s="232"/>
      <c r="Y776" s="230"/>
      <c r="Z776" s="230"/>
      <c r="AA776" s="235">
        <f t="shared" si="38"/>
        <v>0</v>
      </c>
      <c r="AB776" s="229"/>
      <c r="AC776" s="236"/>
      <c r="AD776" s="237">
        <v>0</v>
      </c>
      <c r="AE776" s="238">
        <v>0</v>
      </c>
      <c r="AF776" s="220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</row>
    <row r="777" spans="1:183" s="5" customFormat="1" ht="60" customHeight="1" x14ac:dyDescent="0.25">
      <c r="A777" s="221">
        <f t="shared" si="40"/>
        <v>772</v>
      </c>
      <c r="B777" s="361"/>
      <c r="C777" s="222"/>
      <c r="D777" s="222"/>
      <c r="E777" s="223"/>
      <c r="F777" s="224"/>
      <c r="G777" s="223"/>
      <c r="H777" s="225"/>
      <c r="I777" s="226"/>
      <c r="J777" s="227"/>
      <c r="K777" s="226"/>
      <c r="L777" s="228"/>
      <c r="M777" s="229"/>
      <c r="N777" s="230"/>
      <c r="O777" s="230"/>
      <c r="P777" s="231">
        <f t="shared" si="39"/>
        <v>0</v>
      </c>
      <c r="Q777" s="232"/>
      <c r="R777" s="224"/>
      <c r="S777" s="233"/>
      <c r="T777" s="234"/>
      <c r="U777" s="230"/>
      <c r="V777" s="232"/>
      <c r="W777" s="234"/>
      <c r="X777" s="232"/>
      <c r="Y777" s="230"/>
      <c r="Z777" s="230"/>
      <c r="AA777" s="235">
        <f t="shared" si="38"/>
        <v>0</v>
      </c>
      <c r="AB777" s="229"/>
      <c r="AC777" s="236"/>
      <c r="AD777" s="237">
        <v>0</v>
      </c>
      <c r="AE777" s="238">
        <v>0</v>
      </c>
      <c r="AF777" s="220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</row>
    <row r="778" spans="1:183" s="5" customFormat="1" ht="60" customHeight="1" x14ac:dyDescent="0.25">
      <c r="A778" s="221">
        <f t="shared" si="40"/>
        <v>773</v>
      </c>
      <c r="B778" s="361"/>
      <c r="C778" s="222"/>
      <c r="D778" s="222"/>
      <c r="E778" s="223"/>
      <c r="F778" s="224"/>
      <c r="G778" s="223"/>
      <c r="H778" s="225"/>
      <c r="I778" s="226"/>
      <c r="J778" s="227"/>
      <c r="K778" s="226"/>
      <c r="L778" s="228"/>
      <c r="M778" s="229"/>
      <c r="N778" s="230"/>
      <c r="O778" s="230"/>
      <c r="P778" s="231">
        <f t="shared" si="39"/>
        <v>0</v>
      </c>
      <c r="Q778" s="232"/>
      <c r="R778" s="224"/>
      <c r="S778" s="233"/>
      <c r="T778" s="234"/>
      <c r="U778" s="230"/>
      <c r="V778" s="232"/>
      <c r="W778" s="234"/>
      <c r="X778" s="232"/>
      <c r="Y778" s="230"/>
      <c r="Z778" s="230"/>
      <c r="AA778" s="235">
        <f t="shared" si="38"/>
        <v>0</v>
      </c>
      <c r="AB778" s="229"/>
      <c r="AC778" s="236"/>
      <c r="AD778" s="237">
        <v>0</v>
      </c>
      <c r="AE778" s="238">
        <v>0</v>
      </c>
      <c r="AF778" s="220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</row>
    <row r="779" spans="1:183" s="5" customFormat="1" ht="60" customHeight="1" x14ac:dyDescent="0.25">
      <c r="A779" s="221">
        <f t="shared" si="40"/>
        <v>774</v>
      </c>
      <c r="B779" s="361"/>
      <c r="C779" s="222"/>
      <c r="D779" s="222"/>
      <c r="E779" s="223"/>
      <c r="F779" s="224"/>
      <c r="G779" s="223"/>
      <c r="H779" s="225"/>
      <c r="I779" s="226"/>
      <c r="J779" s="227"/>
      <c r="K779" s="226"/>
      <c r="L779" s="228"/>
      <c r="M779" s="229"/>
      <c r="N779" s="230"/>
      <c r="O779" s="230"/>
      <c r="P779" s="231">
        <f t="shared" si="39"/>
        <v>0</v>
      </c>
      <c r="Q779" s="232"/>
      <c r="R779" s="224"/>
      <c r="S779" s="233"/>
      <c r="T779" s="234"/>
      <c r="U779" s="230"/>
      <c r="V779" s="232"/>
      <c r="W779" s="234"/>
      <c r="X779" s="232"/>
      <c r="Y779" s="230"/>
      <c r="Z779" s="230"/>
      <c r="AA779" s="235">
        <f t="shared" si="38"/>
        <v>0</v>
      </c>
      <c r="AB779" s="229"/>
      <c r="AC779" s="236"/>
      <c r="AD779" s="237">
        <v>0</v>
      </c>
      <c r="AE779" s="238">
        <v>0</v>
      </c>
      <c r="AF779" s="220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</row>
    <row r="780" spans="1:183" s="5" customFormat="1" ht="60" customHeight="1" x14ac:dyDescent="0.25">
      <c r="A780" s="221">
        <f t="shared" si="40"/>
        <v>775</v>
      </c>
      <c r="B780" s="361"/>
      <c r="C780" s="222"/>
      <c r="D780" s="222"/>
      <c r="E780" s="223"/>
      <c r="F780" s="224"/>
      <c r="G780" s="223"/>
      <c r="H780" s="225"/>
      <c r="I780" s="226"/>
      <c r="J780" s="227"/>
      <c r="K780" s="226"/>
      <c r="L780" s="228"/>
      <c r="M780" s="229"/>
      <c r="N780" s="230"/>
      <c r="O780" s="230"/>
      <c r="P780" s="231">
        <f t="shared" si="39"/>
        <v>0</v>
      </c>
      <c r="Q780" s="232"/>
      <c r="R780" s="224"/>
      <c r="S780" s="233"/>
      <c r="T780" s="234"/>
      <c r="U780" s="230"/>
      <c r="V780" s="232"/>
      <c r="W780" s="234"/>
      <c r="X780" s="232"/>
      <c r="Y780" s="230"/>
      <c r="Z780" s="230"/>
      <c r="AA780" s="235">
        <f t="shared" si="38"/>
        <v>0</v>
      </c>
      <c r="AB780" s="229"/>
      <c r="AC780" s="236"/>
      <c r="AD780" s="237">
        <v>0</v>
      </c>
      <c r="AE780" s="238">
        <v>0</v>
      </c>
      <c r="AF780" s="220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</row>
    <row r="781" spans="1:183" s="5" customFormat="1" ht="60" customHeight="1" x14ac:dyDescent="0.25">
      <c r="A781" s="221">
        <f t="shared" si="40"/>
        <v>776</v>
      </c>
      <c r="B781" s="361"/>
      <c r="C781" s="222"/>
      <c r="D781" s="222"/>
      <c r="E781" s="223"/>
      <c r="F781" s="224"/>
      <c r="G781" s="223"/>
      <c r="H781" s="225"/>
      <c r="I781" s="226"/>
      <c r="J781" s="227"/>
      <c r="K781" s="226"/>
      <c r="L781" s="228"/>
      <c r="M781" s="229"/>
      <c r="N781" s="230"/>
      <c r="O781" s="230"/>
      <c r="P781" s="231">
        <f t="shared" si="39"/>
        <v>0</v>
      </c>
      <c r="Q781" s="232"/>
      <c r="R781" s="224"/>
      <c r="S781" s="233"/>
      <c r="T781" s="234"/>
      <c r="U781" s="230"/>
      <c r="V781" s="232"/>
      <c r="W781" s="234"/>
      <c r="X781" s="232"/>
      <c r="Y781" s="230"/>
      <c r="Z781" s="230"/>
      <c r="AA781" s="235">
        <f t="shared" si="38"/>
        <v>0</v>
      </c>
      <c r="AB781" s="229"/>
      <c r="AC781" s="236"/>
      <c r="AD781" s="237">
        <v>0</v>
      </c>
      <c r="AE781" s="238">
        <v>0</v>
      </c>
      <c r="AF781" s="220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</row>
    <row r="782" spans="1:183" s="5" customFormat="1" ht="60" customHeight="1" x14ac:dyDescent="0.25">
      <c r="A782" s="221">
        <f t="shared" si="40"/>
        <v>777</v>
      </c>
      <c r="B782" s="361"/>
      <c r="C782" s="222"/>
      <c r="D782" s="222"/>
      <c r="E782" s="223"/>
      <c r="F782" s="224"/>
      <c r="G782" s="223"/>
      <c r="H782" s="225"/>
      <c r="I782" s="226"/>
      <c r="J782" s="227"/>
      <c r="K782" s="226"/>
      <c r="L782" s="228"/>
      <c r="M782" s="229"/>
      <c r="N782" s="230"/>
      <c r="O782" s="230"/>
      <c r="P782" s="231">
        <f t="shared" si="39"/>
        <v>0</v>
      </c>
      <c r="Q782" s="232"/>
      <c r="R782" s="224"/>
      <c r="S782" s="233"/>
      <c r="T782" s="234"/>
      <c r="U782" s="230"/>
      <c r="V782" s="232"/>
      <c r="W782" s="234"/>
      <c r="X782" s="232"/>
      <c r="Y782" s="230"/>
      <c r="Z782" s="230"/>
      <c r="AA782" s="235">
        <f t="shared" si="38"/>
        <v>0</v>
      </c>
      <c r="AB782" s="229"/>
      <c r="AC782" s="236"/>
      <c r="AD782" s="237">
        <v>0</v>
      </c>
      <c r="AE782" s="238">
        <v>0</v>
      </c>
      <c r="AF782" s="220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</row>
    <row r="783" spans="1:183" s="5" customFormat="1" ht="60" customHeight="1" x14ac:dyDescent="0.25">
      <c r="A783" s="221">
        <f t="shared" si="40"/>
        <v>778</v>
      </c>
      <c r="B783" s="361"/>
      <c r="C783" s="222"/>
      <c r="D783" s="222"/>
      <c r="E783" s="223"/>
      <c r="F783" s="224"/>
      <c r="G783" s="223"/>
      <c r="H783" s="225"/>
      <c r="I783" s="226"/>
      <c r="J783" s="227"/>
      <c r="K783" s="226"/>
      <c r="L783" s="228"/>
      <c r="M783" s="229"/>
      <c r="N783" s="230"/>
      <c r="O783" s="230"/>
      <c r="P783" s="231">
        <f t="shared" si="39"/>
        <v>0</v>
      </c>
      <c r="Q783" s="232"/>
      <c r="R783" s="224"/>
      <c r="S783" s="233"/>
      <c r="T783" s="234"/>
      <c r="U783" s="230"/>
      <c r="V783" s="232"/>
      <c r="W783" s="234"/>
      <c r="X783" s="232"/>
      <c r="Y783" s="230"/>
      <c r="Z783" s="230"/>
      <c r="AA783" s="235">
        <f t="shared" si="38"/>
        <v>0</v>
      </c>
      <c r="AB783" s="229"/>
      <c r="AC783" s="236"/>
      <c r="AD783" s="237">
        <v>0</v>
      </c>
      <c r="AE783" s="238">
        <v>0</v>
      </c>
      <c r="AF783" s="220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</row>
    <row r="784" spans="1:183" s="5" customFormat="1" ht="60" customHeight="1" x14ac:dyDescent="0.25">
      <c r="A784" s="221">
        <f t="shared" si="40"/>
        <v>779</v>
      </c>
      <c r="B784" s="361"/>
      <c r="C784" s="222"/>
      <c r="D784" s="222"/>
      <c r="E784" s="223"/>
      <c r="F784" s="224"/>
      <c r="G784" s="223"/>
      <c r="H784" s="225"/>
      <c r="I784" s="226"/>
      <c r="J784" s="227"/>
      <c r="K784" s="226"/>
      <c r="L784" s="228"/>
      <c r="M784" s="229"/>
      <c r="N784" s="230"/>
      <c r="O784" s="230"/>
      <c r="P784" s="231">
        <f t="shared" si="39"/>
        <v>0</v>
      </c>
      <c r="Q784" s="232"/>
      <c r="R784" s="224"/>
      <c r="S784" s="233"/>
      <c r="T784" s="234"/>
      <c r="U784" s="230"/>
      <c r="V784" s="232"/>
      <c r="W784" s="234"/>
      <c r="X784" s="232"/>
      <c r="Y784" s="230"/>
      <c r="Z784" s="230"/>
      <c r="AA784" s="235">
        <f t="shared" si="38"/>
        <v>0</v>
      </c>
      <c r="AB784" s="229"/>
      <c r="AC784" s="236"/>
      <c r="AD784" s="237">
        <v>0</v>
      </c>
      <c r="AE784" s="238">
        <v>0</v>
      </c>
      <c r="AF784" s="220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</row>
    <row r="785" spans="1:183" s="5" customFormat="1" ht="60" customHeight="1" x14ac:dyDescent="0.25">
      <c r="A785" s="221">
        <f t="shared" si="40"/>
        <v>780</v>
      </c>
      <c r="B785" s="361"/>
      <c r="C785" s="222"/>
      <c r="D785" s="222"/>
      <c r="E785" s="223"/>
      <c r="F785" s="224"/>
      <c r="G785" s="223"/>
      <c r="H785" s="225"/>
      <c r="I785" s="226"/>
      <c r="J785" s="227"/>
      <c r="K785" s="226"/>
      <c r="L785" s="228"/>
      <c r="M785" s="229"/>
      <c r="N785" s="230"/>
      <c r="O785" s="230"/>
      <c r="P785" s="231">
        <f t="shared" si="39"/>
        <v>0</v>
      </c>
      <c r="Q785" s="232"/>
      <c r="R785" s="224"/>
      <c r="S785" s="233"/>
      <c r="T785" s="234"/>
      <c r="U785" s="230"/>
      <c r="V785" s="232"/>
      <c r="W785" s="234"/>
      <c r="X785" s="232"/>
      <c r="Y785" s="230"/>
      <c r="Z785" s="230"/>
      <c r="AA785" s="235">
        <f t="shared" si="38"/>
        <v>0</v>
      </c>
      <c r="AB785" s="229"/>
      <c r="AC785" s="236"/>
      <c r="AD785" s="237">
        <v>0</v>
      </c>
      <c r="AE785" s="238">
        <v>0</v>
      </c>
      <c r="AF785" s="220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</row>
    <row r="786" spans="1:183" s="5" customFormat="1" ht="60" customHeight="1" x14ac:dyDescent="0.25">
      <c r="A786" s="221">
        <f t="shared" si="40"/>
        <v>781</v>
      </c>
      <c r="B786" s="361"/>
      <c r="C786" s="222"/>
      <c r="D786" s="222"/>
      <c r="E786" s="223"/>
      <c r="F786" s="224"/>
      <c r="G786" s="223"/>
      <c r="H786" s="225"/>
      <c r="I786" s="226"/>
      <c r="J786" s="227"/>
      <c r="K786" s="226"/>
      <c r="L786" s="228"/>
      <c r="M786" s="229"/>
      <c r="N786" s="230"/>
      <c r="O786" s="230"/>
      <c r="P786" s="231">
        <f t="shared" si="39"/>
        <v>0</v>
      </c>
      <c r="Q786" s="232"/>
      <c r="R786" s="224"/>
      <c r="S786" s="233"/>
      <c r="T786" s="234"/>
      <c r="U786" s="230"/>
      <c r="V786" s="232"/>
      <c r="W786" s="234"/>
      <c r="X786" s="232"/>
      <c r="Y786" s="230"/>
      <c r="Z786" s="230"/>
      <c r="AA786" s="235">
        <f t="shared" si="38"/>
        <v>0</v>
      </c>
      <c r="AB786" s="229"/>
      <c r="AC786" s="236"/>
      <c r="AD786" s="237">
        <v>0</v>
      </c>
      <c r="AE786" s="238">
        <v>0</v>
      </c>
      <c r="AF786" s="220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</row>
    <row r="787" spans="1:183" s="5" customFormat="1" ht="60" customHeight="1" x14ac:dyDescent="0.25">
      <c r="A787" s="221">
        <f t="shared" si="40"/>
        <v>782</v>
      </c>
      <c r="B787" s="361"/>
      <c r="C787" s="222"/>
      <c r="D787" s="222"/>
      <c r="E787" s="223"/>
      <c r="F787" s="224"/>
      <c r="G787" s="223"/>
      <c r="H787" s="225"/>
      <c r="I787" s="226"/>
      <c r="J787" s="227"/>
      <c r="K787" s="226"/>
      <c r="L787" s="228"/>
      <c r="M787" s="229"/>
      <c r="N787" s="230"/>
      <c r="O787" s="230"/>
      <c r="P787" s="231">
        <f t="shared" si="39"/>
        <v>0</v>
      </c>
      <c r="Q787" s="232"/>
      <c r="R787" s="224"/>
      <c r="S787" s="233"/>
      <c r="T787" s="234"/>
      <c r="U787" s="230"/>
      <c r="V787" s="232"/>
      <c r="W787" s="234"/>
      <c r="X787" s="232"/>
      <c r="Y787" s="230"/>
      <c r="Z787" s="230"/>
      <c r="AA787" s="235">
        <f t="shared" si="38"/>
        <v>0</v>
      </c>
      <c r="AB787" s="229"/>
      <c r="AC787" s="236"/>
      <c r="AD787" s="237">
        <v>0</v>
      </c>
      <c r="AE787" s="238">
        <v>0</v>
      </c>
      <c r="AF787" s="220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</row>
    <row r="788" spans="1:183" s="5" customFormat="1" ht="60" customHeight="1" x14ac:dyDescent="0.25">
      <c r="A788" s="221">
        <f t="shared" si="40"/>
        <v>783</v>
      </c>
      <c r="B788" s="361"/>
      <c r="C788" s="222"/>
      <c r="D788" s="222"/>
      <c r="E788" s="223"/>
      <c r="F788" s="224"/>
      <c r="G788" s="223"/>
      <c r="H788" s="225"/>
      <c r="I788" s="226"/>
      <c r="J788" s="227"/>
      <c r="K788" s="226"/>
      <c r="L788" s="228"/>
      <c r="M788" s="229"/>
      <c r="N788" s="230"/>
      <c r="O788" s="230"/>
      <c r="P788" s="231">
        <f t="shared" si="39"/>
        <v>0</v>
      </c>
      <c r="Q788" s="232"/>
      <c r="R788" s="224"/>
      <c r="S788" s="233"/>
      <c r="T788" s="234"/>
      <c r="U788" s="230"/>
      <c r="V788" s="232"/>
      <c r="W788" s="234"/>
      <c r="X788" s="232"/>
      <c r="Y788" s="230"/>
      <c r="Z788" s="230"/>
      <c r="AA788" s="235">
        <f t="shared" si="38"/>
        <v>0</v>
      </c>
      <c r="AB788" s="229"/>
      <c r="AC788" s="236"/>
      <c r="AD788" s="237">
        <v>0</v>
      </c>
      <c r="AE788" s="238">
        <v>0</v>
      </c>
      <c r="AF788" s="220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</row>
    <row r="789" spans="1:183" s="5" customFormat="1" ht="60" customHeight="1" x14ac:dyDescent="0.25">
      <c r="A789" s="221">
        <f t="shared" si="40"/>
        <v>784</v>
      </c>
      <c r="B789" s="361"/>
      <c r="C789" s="222"/>
      <c r="D789" s="222"/>
      <c r="E789" s="223"/>
      <c r="F789" s="224"/>
      <c r="G789" s="223"/>
      <c r="H789" s="225"/>
      <c r="I789" s="226"/>
      <c r="J789" s="227"/>
      <c r="K789" s="226"/>
      <c r="L789" s="228"/>
      <c r="M789" s="229"/>
      <c r="N789" s="230"/>
      <c r="O789" s="230"/>
      <c r="P789" s="231">
        <f t="shared" si="39"/>
        <v>0</v>
      </c>
      <c r="Q789" s="232"/>
      <c r="R789" s="224"/>
      <c r="S789" s="233"/>
      <c r="T789" s="234"/>
      <c r="U789" s="230"/>
      <c r="V789" s="232"/>
      <c r="W789" s="234"/>
      <c r="X789" s="232"/>
      <c r="Y789" s="230"/>
      <c r="Z789" s="230"/>
      <c r="AA789" s="235">
        <f t="shared" si="38"/>
        <v>0</v>
      </c>
      <c r="AB789" s="229"/>
      <c r="AC789" s="236"/>
      <c r="AD789" s="237">
        <v>0</v>
      </c>
      <c r="AE789" s="238">
        <v>0</v>
      </c>
      <c r="AF789" s="220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</row>
    <row r="790" spans="1:183" s="5" customFormat="1" ht="60" customHeight="1" x14ac:dyDescent="0.25">
      <c r="A790" s="221">
        <f t="shared" si="40"/>
        <v>785</v>
      </c>
      <c r="B790" s="361"/>
      <c r="C790" s="222"/>
      <c r="D790" s="222"/>
      <c r="E790" s="223"/>
      <c r="F790" s="224"/>
      <c r="G790" s="223"/>
      <c r="H790" s="225"/>
      <c r="I790" s="226"/>
      <c r="J790" s="227"/>
      <c r="K790" s="226"/>
      <c r="L790" s="228"/>
      <c r="M790" s="229"/>
      <c r="N790" s="230"/>
      <c r="O790" s="230"/>
      <c r="P790" s="231">
        <f t="shared" si="39"/>
        <v>0</v>
      </c>
      <c r="Q790" s="232"/>
      <c r="R790" s="224"/>
      <c r="S790" s="233"/>
      <c r="T790" s="234"/>
      <c r="U790" s="230"/>
      <c r="V790" s="232"/>
      <c r="W790" s="234"/>
      <c r="X790" s="232"/>
      <c r="Y790" s="230"/>
      <c r="Z790" s="230"/>
      <c r="AA790" s="235">
        <f t="shared" si="38"/>
        <v>0</v>
      </c>
      <c r="AB790" s="229"/>
      <c r="AC790" s="236"/>
      <c r="AD790" s="237">
        <v>0</v>
      </c>
      <c r="AE790" s="238">
        <v>0</v>
      </c>
      <c r="AF790" s="220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</row>
    <row r="791" spans="1:183" s="5" customFormat="1" ht="60" customHeight="1" x14ac:dyDescent="0.25">
      <c r="A791" s="221">
        <f t="shared" si="40"/>
        <v>786</v>
      </c>
      <c r="B791" s="361"/>
      <c r="C791" s="222"/>
      <c r="D791" s="222"/>
      <c r="E791" s="223"/>
      <c r="F791" s="224"/>
      <c r="G791" s="223"/>
      <c r="H791" s="225"/>
      <c r="I791" s="226"/>
      <c r="J791" s="227"/>
      <c r="K791" s="226"/>
      <c r="L791" s="228"/>
      <c r="M791" s="229"/>
      <c r="N791" s="230"/>
      <c r="O791" s="230"/>
      <c r="P791" s="231">
        <f t="shared" si="39"/>
        <v>0</v>
      </c>
      <c r="Q791" s="232"/>
      <c r="R791" s="224"/>
      <c r="S791" s="233"/>
      <c r="T791" s="234"/>
      <c r="U791" s="230"/>
      <c r="V791" s="232"/>
      <c r="W791" s="234"/>
      <c r="X791" s="232"/>
      <c r="Y791" s="230"/>
      <c r="Z791" s="230"/>
      <c r="AA791" s="235">
        <f t="shared" si="38"/>
        <v>0</v>
      </c>
      <c r="AB791" s="229"/>
      <c r="AC791" s="236"/>
      <c r="AD791" s="237">
        <v>0</v>
      </c>
      <c r="AE791" s="238">
        <v>0</v>
      </c>
      <c r="AF791" s="220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</row>
    <row r="792" spans="1:183" s="5" customFormat="1" ht="60" customHeight="1" x14ac:dyDescent="0.25">
      <c r="A792" s="221">
        <f t="shared" si="40"/>
        <v>787</v>
      </c>
      <c r="B792" s="361"/>
      <c r="C792" s="222"/>
      <c r="D792" s="222"/>
      <c r="E792" s="223"/>
      <c r="F792" s="224"/>
      <c r="G792" s="223"/>
      <c r="H792" s="225"/>
      <c r="I792" s="226"/>
      <c r="J792" s="227"/>
      <c r="K792" s="226"/>
      <c r="L792" s="228"/>
      <c r="M792" s="229"/>
      <c r="N792" s="230"/>
      <c r="O792" s="230"/>
      <c r="P792" s="231">
        <f t="shared" si="39"/>
        <v>0</v>
      </c>
      <c r="Q792" s="232"/>
      <c r="R792" s="224"/>
      <c r="S792" s="233"/>
      <c r="T792" s="234"/>
      <c r="U792" s="230"/>
      <c r="V792" s="232"/>
      <c r="W792" s="234"/>
      <c r="X792" s="232"/>
      <c r="Y792" s="230"/>
      <c r="Z792" s="230"/>
      <c r="AA792" s="235">
        <f t="shared" si="38"/>
        <v>0</v>
      </c>
      <c r="AB792" s="229"/>
      <c r="AC792" s="236"/>
      <c r="AD792" s="237">
        <v>0</v>
      </c>
      <c r="AE792" s="238">
        <v>0</v>
      </c>
      <c r="AF792" s="220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</row>
    <row r="793" spans="1:183" s="5" customFormat="1" ht="60" customHeight="1" x14ac:dyDescent="0.25">
      <c r="A793" s="221">
        <f t="shared" si="40"/>
        <v>788</v>
      </c>
      <c r="B793" s="361"/>
      <c r="C793" s="222"/>
      <c r="D793" s="222"/>
      <c r="E793" s="223"/>
      <c r="F793" s="224"/>
      <c r="G793" s="223"/>
      <c r="H793" s="225"/>
      <c r="I793" s="226"/>
      <c r="J793" s="227"/>
      <c r="K793" s="226"/>
      <c r="L793" s="228"/>
      <c r="M793" s="229"/>
      <c r="N793" s="230"/>
      <c r="O793" s="230"/>
      <c r="P793" s="231">
        <f t="shared" si="39"/>
        <v>0</v>
      </c>
      <c r="Q793" s="232"/>
      <c r="R793" s="224"/>
      <c r="S793" s="233"/>
      <c r="T793" s="234"/>
      <c r="U793" s="230"/>
      <c r="V793" s="232"/>
      <c r="W793" s="234"/>
      <c r="X793" s="232"/>
      <c r="Y793" s="230"/>
      <c r="Z793" s="230"/>
      <c r="AA793" s="235">
        <f t="shared" si="38"/>
        <v>0</v>
      </c>
      <c r="AB793" s="229"/>
      <c r="AC793" s="236"/>
      <c r="AD793" s="237">
        <v>0</v>
      </c>
      <c r="AE793" s="238">
        <v>0</v>
      </c>
      <c r="AF793" s="220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</row>
    <row r="794" spans="1:183" s="5" customFormat="1" ht="60" customHeight="1" x14ac:dyDescent="0.25">
      <c r="A794" s="221">
        <f t="shared" si="40"/>
        <v>789</v>
      </c>
      <c r="B794" s="361"/>
      <c r="C794" s="222"/>
      <c r="D794" s="222"/>
      <c r="E794" s="223"/>
      <c r="F794" s="224"/>
      <c r="G794" s="223"/>
      <c r="H794" s="225"/>
      <c r="I794" s="226"/>
      <c r="J794" s="227"/>
      <c r="K794" s="226"/>
      <c r="L794" s="228"/>
      <c r="M794" s="229"/>
      <c r="N794" s="230"/>
      <c r="O794" s="230"/>
      <c r="P794" s="231">
        <f t="shared" si="39"/>
        <v>0</v>
      </c>
      <c r="Q794" s="232"/>
      <c r="R794" s="224"/>
      <c r="S794" s="233"/>
      <c r="T794" s="234"/>
      <c r="U794" s="230"/>
      <c r="V794" s="232"/>
      <c r="W794" s="234"/>
      <c r="X794" s="232"/>
      <c r="Y794" s="230"/>
      <c r="Z794" s="230"/>
      <c r="AA794" s="235">
        <f t="shared" si="38"/>
        <v>0</v>
      </c>
      <c r="AB794" s="229"/>
      <c r="AC794" s="236"/>
      <c r="AD794" s="237">
        <v>0</v>
      </c>
      <c r="AE794" s="238">
        <v>0</v>
      </c>
      <c r="AF794" s="220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</row>
    <row r="795" spans="1:183" s="5" customFormat="1" ht="60" customHeight="1" x14ac:dyDescent="0.25">
      <c r="A795" s="221">
        <f t="shared" si="40"/>
        <v>790</v>
      </c>
      <c r="B795" s="361"/>
      <c r="C795" s="222"/>
      <c r="D795" s="222"/>
      <c r="E795" s="223"/>
      <c r="F795" s="224"/>
      <c r="G795" s="223"/>
      <c r="H795" s="225"/>
      <c r="I795" s="226"/>
      <c r="J795" s="227"/>
      <c r="K795" s="226"/>
      <c r="L795" s="228"/>
      <c r="M795" s="229"/>
      <c r="N795" s="230"/>
      <c r="O795" s="230"/>
      <c r="P795" s="231">
        <f t="shared" si="39"/>
        <v>0</v>
      </c>
      <c r="Q795" s="232"/>
      <c r="R795" s="224"/>
      <c r="S795" s="233"/>
      <c r="T795" s="234"/>
      <c r="U795" s="230"/>
      <c r="V795" s="232"/>
      <c r="W795" s="234"/>
      <c r="X795" s="232"/>
      <c r="Y795" s="230"/>
      <c r="Z795" s="230"/>
      <c r="AA795" s="235">
        <f t="shared" si="38"/>
        <v>0</v>
      </c>
      <c r="AB795" s="229"/>
      <c r="AC795" s="236"/>
      <c r="AD795" s="237">
        <v>0</v>
      </c>
      <c r="AE795" s="238">
        <v>0</v>
      </c>
      <c r="AF795" s="220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</row>
    <row r="796" spans="1:183" s="5" customFormat="1" ht="60" customHeight="1" x14ac:dyDescent="0.25">
      <c r="A796" s="221">
        <f t="shared" si="40"/>
        <v>791</v>
      </c>
      <c r="B796" s="361"/>
      <c r="C796" s="222"/>
      <c r="D796" s="222"/>
      <c r="E796" s="223"/>
      <c r="F796" s="224"/>
      <c r="G796" s="223"/>
      <c r="H796" s="225"/>
      <c r="I796" s="226"/>
      <c r="J796" s="227"/>
      <c r="K796" s="226"/>
      <c r="L796" s="228"/>
      <c r="M796" s="229"/>
      <c r="N796" s="230"/>
      <c r="O796" s="230"/>
      <c r="P796" s="231">
        <f t="shared" si="39"/>
        <v>0</v>
      </c>
      <c r="Q796" s="232"/>
      <c r="R796" s="224"/>
      <c r="S796" s="233"/>
      <c r="T796" s="234"/>
      <c r="U796" s="230"/>
      <c r="V796" s="232"/>
      <c r="W796" s="234"/>
      <c r="X796" s="232"/>
      <c r="Y796" s="230"/>
      <c r="Z796" s="230"/>
      <c r="AA796" s="235">
        <f t="shared" si="38"/>
        <v>0</v>
      </c>
      <c r="AB796" s="229"/>
      <c r="AC796" s="236"/>
      <c r="AD796" s="237">
        <v>0</v>
      </c>
      <c r="AE796" s="238">
        <v>0</v>
      </c>
      <c r="AF796" s="220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</row>
    <row r="797" spans="1:183" s="5" customFormat="1" ht="60" customHeight="1" x14ac:dyDescent="0.25">
      <c r="A797" s="221">
        <f t="shared" si="40"/>
        <v>792</v>
      </c>
      <c r="B797" s="361"/>
      <c r="C797" s="222"/>
      <c r="D797" s="222"/>
      <c r="E797" s="223"/>
      <c r="F797" s="224"/>
      <c r="G797" s="223"/>
      <c r="H797" s="225"/>
      <c r="I797" s="226"/>
      <c r="J797" s="227"/>
      <c r="K797" s="226"/>
      <c r="L797" s="228"/>
      <c r="M797" s="229"/>
      <c r="N797" s="230"/>
      <c r="O797" s="230"/>
      <c r="P797" s="231">
        <f t="shared" si="39"/>
        <v>0</v>
      </c>
      <c r="Q797" s="232"/>
      <c r="R797" s="224"/>
      <c r="S797" s="233"/>
      <c r="T797" s="234"/>
      <c r="U797" s="230"/>
      <c r="V797" s="232"/>
      <c r="W797" s="234"/>
      <c r="X797" s="232"/>
      <c r="Y797" s="230"/>
      <c r="Z797" s="230"/>
      <c r="AA797" s="235">
        <f t="shared" si="38"/>
        <v>0</v>
      </c>
      <c r="AB797" s="229"/>
      <c r="AC797" s="236"/>
      <c r="AD797" s="237">
        <v>0</v>
      </c>
      <c r="AE797" s="238">
        <v>0</v>
      </c>
      <c r="AF797" s="220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</row>
    <row r="798" spans="1:183" s="5" customFormat="1" ht="60" customHeight="1" x14ac:dyDescent="0.25">
      <c r="A798" s="221">
        <f t="shared" si="40"/>
        <v>793</v>
      </c>
      <c r="B798" s="361"/>
      <c r="C798" s="222"/>
      <c r="D798" s="222"/>
      <c r="E798" s="223"/>
      <c r="F798" s="224"/>
      <c r="G798" s="223"/>
      <c r="H798" s="225"/>
      <c r="I798" s="226"/>
      <c r="J798" s="227"/>
      <c r="K798" s="226"/>
      <c r="L798" s="228"/>
      <c r="M798" s="229"/>
      <c r="N798" s="230"/>
      <c r="O798" s="230"/>
      <c r="P798" s="231">
        <f t="shared" si="39"/>
        <v>0</v>
      </c>
      <c r="Q798" s="232"/>
      <c r="R798" s="224"/>
      <c r="S798" s="233"/>
      <c r="T798" s="234"/>
      <c r="U798" s="230"/>
      <c r="V798" s="232"/>
      <c r="W798" s="234"/>
      <c r="X798" s="232"/>
      <c r="Y798" s="230"/>
      <c r="Z798" s="230"/>
      <c r="AA798" s="235">
        <f t="shared" si="38"/>
        <v>0</v>
      </c>
      <c r="AB798" s="229"/>
      <c r="AC798" s="236"/>
      <c r="AD798" s="237">
        <v>0</v>
      </c>
      <c r="AE798" s="238">
        <v>0</v>
      </c>
      <c r="AF798" s="220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</row>
    <row r="799" spans="1:183" s="5" customFormat="1" ht="60" customHeight="1" x14ac:dyDescent="0.25">
      <c r="A799" s="221">
        <f t="shared" si="40"/>
        <v>794</v>
      </c>
      <c r="B799" s="361"/>
      <c r="C799" s="222"/>
      <c r="D799" s="222"/>
      <c r="E799" s="223"/>
      <c r="F799" s="224"/>
      <c r="G799" s="223"/>
      <c r="H799" s="225"/>
      <c r="I799" s="226"/>
      <c r="J799" s="227"/>
      <c r="K799" s="226"/>
      <c r="L799" s="228"/>
      <c r="M799" s="229"/>
      <c r="N799" s="230"/>
      <c r="O799" s="230"/>
      <c r="P799" s="231">
        <f t="shared" si="39"/>
        <v>0</v>
      </c>
      <c r="Q799" s="232"/>
      <c r="R799" s="224"/>
      <c r="S799" s="233"/>
      <c r="T799" s="234"/>
      <c r="U799" s="230"/>
      <c r="V799" s="232"/>
      <c r="W799" s="234"/>
      <c r="X799" s="232"/>
      <c r="Y799" s="230"/>
      <c r="Z799" s="230"/>
      <c r="AA799" s="235">
        <f t="shared" si="38"/>
        <v>0</v>
      </c>
      <c r="AB799" s="229"/>
      <c r="AC799" s="236"/>
      <c r="AD799" s="237">
        <v>0</v>
      </c>
      <c r="AE799" s="238">
        <v>0</v>
      </c>
      <c r="AF799" s="220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</row>
    <row r="800" spans="1:183" s="5" customFormat="1" ht="60" customHeight="1" x14ac:dyDescent="0.25">
      <c r="A800" s="221">
        <f t="shared" si="40"/>
        <v>795</v>
      </c>
      <c r="B800" s="361"/>
      <c r="C800" s="222"/>
      <c r="D800" s="222"/>
      <c r="E800" s="223"/>
      <c r="F800" s="224"/>
      <c r="G800" s="223"/>
      <c r="H800" s="225"/>
      <c r="I800" s="226"/>
      <c r="J800" s="227"/>
      <c r="K800" s="226"/>
      <c r="L800" s="228"/>
      <c r="M800" s="229"/>
      <c r="N800" s="230"/>
      <c r="O800" s="230"/>
      <c r="P800" s="231">
        <f t="shared" si="39"/>
        <v>0</v>
      </c>
      <c r="Q800" s="232"/>
      <c r="R800" s="224"/>
      <c r="S800" s="233"/>
      <c r="T800" s="234"/>
      <c r="U800" s="230"/>
      <c r="V800" s="232"/>
      <c r="W800" s="234"/>
      <c r="X800" s="232"/>
      <c r="Y800" s="230"/>
      <c r="Z800" s="230"/>
      <c r="AA800" s="235">
        <f t="shared" si="38"/>
        <v>0</v>
      </c>
      <c r="AB800" s="229"/>
      <c r="AC800" s="236"/>
      <c r="AD800" s="237">
        <v>0</v>
      </c>
      <c r="AE800" s="238">
        <v>0</v>
      </c>
      <c r="AF800" s="220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</row>
    <row r="801" spans="1:183" s="5" customFormat="1" ht="60" customHeight="1" x14ac:dyDescent="0.25">
      <c r="A801" s="221">
        <f t="shared" si="40"/>
        <v>796</v>
      </c>
      <c r="B801" s="361"/>
      <c r="C801" s="222"/>
      <c r="D801" s="222"/>
      <c r="E801" s="223"/>
      <c r="F801" s="224"/>
      <c r="G801" s="223"/>
      <c r="H801" s="225"/>
      <c r="I801" s="226"/>
      <c r="J801" s="227"/>
      <c r="K801" s="226"/>
      <c r="L801" s="228"/>
      <c r="M801" s="229"/>
      <c r="N801" s="230"/>
      <c r="O801" s="230"/>
      <c r="P801" s="231">
        <f t="shared" si="39"/>
        <v>0</v>
      </c>
      <c r="Q801" s="232"/>
      <c r="R801" s="224"/>
      <c r="S801" s="233"/>
      <c r="T801" s="234"/>
      <c r="U801" s="230"/>
      <c r="V801" s="232"/>
      <c r="W801" s="234"/>
      <c r="X801" s="232"/>
      <c r="Y801" s="230"/>
      <c r="Z801" s="230"/>
      <c r="AA801" s="235">
        <f t="shared" si="38"/>
        <v>0</v>
      </c>
      <c r="AB801" s="229"/>
      <c r="AC801" s="236"/>
      <c r="AD801" s="237">
        <v>0</v>
      </c>
      <c r="AE801" s="238">
        <v>0</v>
      </c>
      <c r="AF801" s="220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</row>
    <row r="802" spans="1:183" s="5" customFormat="1" ht="60" customHeight="1" x14ac:dyDescent="0.25">
      <c r="A802" s="221">
        <f t="shared" si="40"/>
        <v>797</v>
      </c>
      <c r="B802" s="361"/>
      <c r="C802" s="222"/>
      <c r="D802" s="222"/>
      <c r="E802" s="223"/>
      <c r="F802" s="224"/>
      <c r="G802" s="223"/>
      <c r="H802" s="225"/>
      <c r="I802" s="226"/>
      <c r="J802" s="227"/>
      <c r="K802" s="226"/>
      <c r="L802" s="228"/>
      <c r="M802" s="229"/>
      <c r="N802" s="230"/>
      <c r="O802" s="230"/>
      <c r="P802" s="231">
        <f t="shared" si="39"/>
        <v>0</v>
      </c>
      <c r="Q802" s="232"/>
      <c r="R802" s="224"/>
      <c r="S802" s="233"/>
      <c r="T802" s="234"/>
      <c r="U802" s="230"/>
      <c r="V802" s="232"/>
      <c r="W802" s="234"/>
      <c r="X802" s="232"/>
      <c r="Y802" s="230"/>
      <c r="Z802" s="230"/>
      <c r="AA802" s="235">
        <f t="shared" si="38"/>
        <v>0</v>
      </c>
      <c r="AB802" s="229"/>
      <c r="AC802" s="236"/>
      <c r="AD802" s="237">
        <v>0</v>
      </c>
      <c r="AE802" s="238">
        <v>0</v>
      </c>
      <c r="AF802" s="220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</row>
    <row r="803" spans="1:183" s="5" customFormat="1" ht="60" customHeight="1" x14ac:dyDescent="0.25">
      <c r="A803" s="221">
        <f t="shared" si="40"/>
        <v>798</v>
      </c>
      <c r="B803" s="361"/>
      <c r="C803" s="222"/>
      <c r="D803" s="222"/>
      <c r="E803" s="223"/>
      <c r="F803" s="224"/>
      <c r="G803" s="223"/>
      <c r="H803" s="225"/>
      <c r="I803" s="226"/>
      <c r="J803" s="227"/>
      <c r="K803" s="226"/>
      <c r="L803" s="228"/>
      <c r="M803" s="229"/>
      <c r="N803" s="230"/>
      <c r="O803" s="230"/>
      <c r="P803" s="231">
        <f t="shared" si="39"/>
        <v>0</v>
      </c>
      <c r="Q803" s="232"/>
      <c r="R803" s="224"/>
      <c r="S803" s="233"/>
      <c r="T803" s="234"/>
      <c r="U803" s="230"/>
      <c r="V803" s="232"/>
      <c r="W803" s="234"/>
      <c r="X803" s="232"/>
      <c r="Y803" s="230"/>
      <c r="Z803" s="230"/>
      <c r="AA803" s="235">
        <f t="shared" si="38"/>
        <v>0</v>
      </c>
      <c r="AB803" s="229"/>
      <c r="AC803" s="236"/>
      <c r="AD803" s="237">
        <v>0</v>
      </c>
      <c r="AE803" s="238">
        <v>0</v>
      </c>
      <c r="AF803" s="220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</row>
    <row r="804" spans="1:183" s="5" customFormat="1" ht="60" customHeight="1" x14ac:dyDescent="0.25">
      <c r="A804" s="221">
        <f t="shared" si="40"/>
        <v>799</v>
      </c>
      <c r="B804" s="361"/>
      <c r="C804" s="222"/>
      <c r="D804" s="222"/>
      <c r="E804" s="223"/>
      <c r="F804" s="224"/>
      <c r="G804" s="223"/>
      <c r="H804" s="225"/>
      <c r="I804" s="226"/>
      <c r="J804" s="227"/>
      <c r="K804" s="226"/>
      <c r="L804" s="228"/>
      <c r="M804" s="229"/>
      <c r="N804" s="230"/>
      <c r="O804" s="230"/>
      <c r="P804" s="231">
        <f t="shared" si="39"/>
        <v>0</v>
      </c>
      <c r="Q804" s="232"/>
      <c r="R804" s="224"/>
      <c r="S804" s="233"/>
      <c r="T804" s="234"/>
      <c r="U804" s="230"/>
      <c r="V804" s="232"/>
      <c r="W804" s="234"/>
      <c r="X804" s="232"/>
      <c r="Y804" s="230"/>
      <c r="Z804" s="230"/>
      <c r="AA804" s="235">
        <f t="shared" si="38"/>
        <v>0</v>
      </c>
      <c r="AB804" s="229"/>
      <c r="AC804" s="236"/>
      <c r="AD804" s="237">
        <v>0</v>
      </c>
      <c r="AE804" s="238">
        <v>0</v>
      </c>
      <c r="AF804" s="220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</row>
    <row r="805" spans="1:183" s="5" customFormat="1" ht="60" customHeight="1" x14ac:dyDescent="0.25">
      <c r="A805" s="221">
        <f t="shared" si="40"/>
        <v>800</v>
      </c>
      <c r="B805" s="361"/>
      <c r="C805" s="222"/>
      <c r="D805" s="222"/>
      <c r="E805" s="223"/>
      <c r="F805" s="224"/>
      <c r="G805" s="223"/>
      <c r="H805" s="225"/>
      <c r="I805" s="226"/>
      <c r="J805" s="227"/>
      <c r="K805" s="226"/>
      <c r="L805" s="228"/>
      <c r="M805" s="229"/>
      <c r="N805" s="230"/>
      <c r="O805" s="230"/>
      <c r="P805" s="231">
        <f t="shared" si="39"/>
        <v>0</v>
      </c>
      <c r="Q805" s="232"/>
      <c r="R805" s="224"/>
      <c r="S805" s="233"/>
      <c r="T805" s="234"/>
      <c r="U805" s="230"/>
      <c r="V805" s="232"/>
      <c r="W805" s="234"/>
      <c r="X805" s="232"/>
      <c r="Y805" s="230"/>
      <c r="Z805" s="230"/>
      <c r="AA805" s="235">
        <f t="shared" si="38"/>
        <v>0</v>
      </c>
      <c r="AB805" s="229"/>
      <c r="AC805" s="236"/>
      <c r="AD805" s="237">
        <v>0</v>
      </c>
      <c r="AE805" s="238">
        <v>0</v>
      </c>
      <c r="AF805" s="220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</row>
    <row r="806" spans="1:183" s="5" customFormat="1" ht="60" customHeight="1" x14ac:dyDescent="0.25">
      <c r="A806" s="221">
        <f t="shared" si="40"/>
        <v>801</v>
      </c>
      <c r="B806" s="361"/>
      <c r="C806" s="222"/>
      <c r="D806" s="222"/>
      <c r="E806" s="223"/>
      <c r="F806" s="224"/>
      <c r="G806" s="223"/>
      <c r="H806" s="225"/>
      <c r="I806" s="226"/>
      <c r="J806" s="227"/>
      <c r="K806" s="226"/>
      <c r="L806" s="228"/>
      <c r="M806" s="229"/>
      <c r="N806" s="230"/>
      <c r="O806" s="230"/>
      <c r="P806" s="231">
        <f t="shared" si="39"/>
        <v>0</v>
      </c>
      <c r="Q806" s="232"/>
      <c r="R806" s="224"/>
      <c r="S806" s="233"/>
      <c r="T806" s="234"/>
      <c r="U806" s="230"/>
      <c r="V806" s="232"/>
      <c r="W806" s="234"/>
      <c r="X806" s="232"/>
      <c r="Y806" s="230"/>
      <c r="Z806" s="230"/>
      <c r="AA806" s="235">
        <f t="shared" si="38"/>
        <v>0</v>
      </c>
      <c r="AB806" s="229"/>
      <c r="AC806" s="236"/>
      <c r="AD806" s="237">
        <v>0</v>
      </c>
      <c r="AE806" s="238">
        <v>0</v>
      </c>
      <c r="AF806" s="220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</row>
    <row r="807" spans="1:183" s="5" customFormat="1" ht="60" customHeight="1" x14ac:dyDescent="0.25">
      <c r="A807" s="221">
        <f t="shared" si="40"/>
        <v>802</v>
      </c>
      <c r="B807" s="361"/>
      <c r="C807" s="222"/>
      <c r="D807" s="222"/>
      <c r="E807" s="223"/>
      <c r="F807" s="224"/>
      <c r="G807" s="223"/>
      <c r="H807" s="225"/>
      <c r="I807" s="226"/>
      <c r="J807" s="227"/>
      <c r="K807" s="226"/>
      <c r="L807" s="228"/>
      <c r="M807" s="229"/>
      <c r="N807" s="230"/>
      <c r="O807" s="230"/>
      <c r="P807" s="231">
        <f t="shared" si="39"/>
        <v>0</v>
      </c>
      <c r="Q807" s="232"/>
      <c r="R807" s="224"/>
      <c r="S807" s="233"/>
      <c r="T807" s="234"/>
      <c r="U807" s="230"/>
      <c r="V807" s="232"/>
      <c r="W807" s="234"/>
      <c r="X807" s="232"/>
      <c r="Y807" s="230"/>
      <c r="Z807" s="230"/>
      <c r="AA807" s="235">
        <f t="shared" si="38"/>
        <v>0</v>
      </c>
      <c r="AB807" s="229"/>
      <c r="AC807" s="236"/>
      <c r="AD807" s="237">
        <v>0</v>
      </c>
      <c r="AE807" s="238">
        <v>0</v>
      </c>
      <c r="AF807" s="220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</row>
    <row r="808" spans="1:183" s="5" customFormat="1" ht="60" customHeight="1" x14ac:dyDescent="0.25">
      <c r="A808" s="221">
        <f t="shared" si="40"/>
        <v>803</v>
      </c>
      <c r="B808" s="361"/>
      <c r="C808" s="222"/>
      <c r="D808" s="222"/>
      <c r="E808" s="223"/>
      <c r="F808" s="224"/>
      <c r="G808" s="223"/>
      <c r="H808" s="225"/>
      <c r="I808" s="226"/>
      <c r="J808" s="227"/>
      <c r="K808" s="226"/>
      <c r="L808" s="228"/>
      <c r="M808" s="229"/>
      <c r="N808" s="230"/>
      <c r="O808" s="230"/>
      <c r="P808" s="231">
        <f t="shared" si="39"/>
        <v>0</v>
      </c>
      <c r="Q808" s="232"/>
      <c r="R808" s="224"/>
      <c r="S808" s="233"/>
      <c r="T808" s="234"/>
      <c r="U808" s="230"/>
      <c r="V808" s="232"/>
      <c r="W808" s="234"/>
      <c r="X808" s="232"/>
      <c r="Y808" s="230"/>
      <c r="Z808" s="230"/>
      <c r="AA808" s="235">
        <f t="shared" si="38"/>
        <v>0</v>
      </c>
      <c r="AB808" s="229"/>
      <c r="AC808" s="236"/>
      <c r="AD808" s="237">
        <v>0</v>
      </c>
      <c r="AE808" s="238">
        <v>0</v>
      </c>
      <c r="AF808" s="220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</row>
    <row r="809" spans="1:183" s="5" customFormat="1" ht="60" customHeight="1" x14ac:dyDescent="0.25">
      <c r="A809" s="221">
        <f t="shared" si="40"/>
        <v>804</v>
      </c>
      <c r="B809" s="361"/>
      <c r="C809" s="222"/>
      <c r="D809" s="222"/>
      <c r="E809" s="223"/>
      <c r="F809" s="224"/>
      <c r="G809" s="223"/>
      <c r="H809" s="225"/>
      <c r="I809" s="226"/>
      <c r="J809" s="227"/>
      <c r="K809" s="226"/>
      <c r="L809" s="228"/>
      <c r="M809" s="229"/>
      <c r="N809" s="230"/>
      <c r="O809" s="230"/>
      <c r="P809" s="231">
        <f t="shared" si="39"/>
        <v>0</v>
      </c>
      <c r="Q809" s="232"/>
      <c r="R809" s="224"/>
      <c r="S809" s="233"/>
      <c r="T809" s="234"/>
      <c r="U809" s="230"/>
      <c r="V809" s="232"/>
      <c r="W809" s="234"/>
      <c r="X809" s="232"/>
      <c r="Y809" s="230"/>
      <c r="Z809" s="230"/>
      <c r="AA809" s="235">
        <f t="shared" si="38"/>
        <v>0</v>
      </c>
      <c r="AB809" s="229"/>
      <c r="AC809" s="236"/>
      <c r="AD809" s="237">
        <v>0</v>
      </c>
      <c r="AE809" s="238">
        <v>0</v>
      </c>
      <c r="AF809" s="220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</row>
    <row r="810" spans="1:183" s="5" customFormat="1" ht="60" customHeight="1" x14ac:dyDescent="0.25">
      <c r="A810" s="221">
        <f t="shared" si="40"/>
        <v>805</v>
      </c>
      <c r="B810" s="361"/>
      <c r="C810" s="222"/>
      <c r="D810" s="222"/>
      <c r="E810" s="223"/>
      <c r="F810" s="224"/>
      <c r="G810" s="223"/>
      <c r="H810" s="225"/>
      <c r="I810" s="226"/>
      <c r="J810" s="227"/>
      <c r="K810" s="226"/>
      <c r="L810" s="228"/>
      <c r="M810" s="229"/>
      <c r="N810" s="230"/>
      <c r="O810" s="230"/>
      <c r="P810" s="231">
        <f t="shared" si="39"/>
        <v>0</v>
      </c>
      <c r="Q810" s="232"/>
      <c r="R810" s="224"/>
      <c r="S810" s="233"/>
      <c r="T810" s="234"/>
      <c r="U810" s="230"/>
      <c r="V810" s="232"/>
      <c r="W810" s="234"/>
      <c r="X810" s="232"/>
      <c r="Y810" s="230"/>
      <c r="Z810" s="230"/>
      <c r="AA810" s="235">
        <f t="shared" si="38"/>
        <v>0</v>
      </c>
      <c r="AB810" s="229"/>
      <c r="AC810" s="236"/>
      <c r="AD810" s="237">
        <v>0</v>
      </c>
      <c r="AE810" s="238">
        <v>0</v>
      </c>
      <c r="AF810" s="220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</row>
    <row r="811" spans="1:183" s="5" customFormat="1" ht="60" customHeight="1" x14ac:dyDescent="0.25">
      <c r="A811" s="221">
        <f t="shared" si="40"/>
        <v>806</v>
      </c>
      <c r="B811" s="361"/>
      <c r="C811" s="222"/>
      <c r="D811" s="222"/>
      <c r="E811" s="223"/>
      <c r="F811" s="224"/>
      <c r="G811" s="223"/>
      <c r="H811" s="225"/>
      <c r="I811" s="226"/>
      <c r="J811" s="227"/>
      <c r="K811" s="226"/>
      <c r="L811" s="228"/>
      <c r="M811" s="229"/>
      <c r="N811" s="230"/>
      <c r="O811" s="230"/>
      <c r="P811" s="231">
        <f t="shared" si="39"/>
        <v>0</v>
      </c>
      <c r="Q811" s="232"/>
      <c r="R811" s="224"/>
      <c r="S811" s="233"/>
      <c r="T811" s="234"/>
      <c r="U811" s="230"/>
      <c r="V811" s="232"/>
      <c r="W811" s="234"/>
      <c r="X811" s="232"/>
      <c r="Y811" s="230"/>
      <c r="Z811" s="230"/>
      <c r="AA811" s="235">
        <f t="shared" si="38"/>
        <v>0</v>
      </c>
      <c r="AB811" s="229"/>
      <c r="AC811" s="236"/>
      <c r="AD811" s="237">
        <v>0</v>
      </c>
      <c r="AE811" s="238">
        <v>0</v>
      </c>
      <c r="AF811" s="220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</row>
    <row r="812" spans="1:183" s="5" customFormat="1" ht="60" customHeight="1" x14ac:dyDescent="0.25">
      <c r="A812" s="221">
        <f t="shared" si="40"/>
        <v>807</v>
      </c>
      <c r="B812" s="361"/>
      <c r="C812" s="222"/>
      <c r="D812" s="222"/>
      <c r="E812" s="223"/>
      <c r="F812" s="224"/>
      <c r="G812" s="223"/>
      <c r="H812" s="225"/>
      <c r="I812" s="226"/>
      <c r="J812" s="227"/>
      <c r="K812" s="226"/>
      <c r="L812" s="228"/>
      <c r="M812" s="229"/>
      <c r="N812" s="230"/>
      <c r="O812" s="230"/>
      <c r="P812" s="231">
        <f t="shared" si="39"/>
        <v>0</v>
      </c>
      <c r="Q812" s="232"/>
      <c r="R812" s="224"/>
      <c r="S812" s="233"/>
      <c r="T812" s="234"/>
      <c r="U812" s="230"/>
      <c r="V812" s="232"/>
      <c r="W812" s="234"/>
      <c r="X812" s="232"/>
      <c r="Y812" s="230"/>
      <c r="Z812" s="230"/>
      <c r="AA812" s="235">
        <f t="shared" si="38"/>
        <v>0</v>
      </c>
      <c r="AB812" s="229"/>
      <c r="AC812" s="236"/>
      <c r="AD812" s="237">
        <v>0</v>
      </c>
      <c r="AE812" s="238">
        <v>0</v>
      </c>
      <c r="AF812" s="220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</row>
    <row r="813" spans="1:183" s="5" customFormat="1" ht="60" customHeight="1" x14ac:dyDescent="0.25">
      <c r="A813" s="221">
        <f t="shared" si="40"/>
        <v>808</v>
      </c>
      <c r="B813" s="361"/>
      <c r="C813" s="222"/>
      <c r="D813" s="222"/>
      <c r="E813" s="223"/>
      <c r="F813" s="224"/>
      <c r="G813" s="223"/>
      <c r="H813" s="225"/>
      <c r="I813" s="226"/>
      <c r="J813" s="227"/>
      <c r="K813" s="226"/>
      <c r="L813" s="228"/>
      <c r="M813" s="229"/>
      <c r="N813" s="230"/>
      <c r="O813" s="230"/>
      <c r="P813" s="231">
        <f t="shared" si="39"/>
        <v>0</v>
      </c>
      <c r="Q813" s="232"/>
      <c r="R813" s="224"/>
      <c r="S813" s="233"/>
      <c r="T813" s="234"/>
      <c r="U813" s="230"/>
      <c r="V813" s="232"/>
      <c r="W813" s="234"/>
      <c r="X813" s="232"/>
      <c r="Y813" s="230"/>
      <c r="Z813" s="230"/>
      <c r="AA813" s="235">
        <f t="shared" si="38"/>
        <v>0</v>
      </c>
      <c r="AB813" s="229"/>
      <c r="AC813" s="236"/>
      <c r="AD813" s="237">
        <v>0</v>
      </c>
      <c r="AE813" s="238">
        <v>0</v>
      </c>
      <c r="AF813" s="220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</row>
    <row r="814" spans="1:183" s="5" customFormat="1" ht="60" customHeight="1" x14ac:dyDescent="0.25">
      <c r="A814" s="221">
        <f t="shared" si="40"/>
        <v>809</v>
      </c>
      <c r="B814" s="361"/>
      <c r="C814" s="222"/>
      <c r="D814" s="222"/>
      <c r="E814" s="223"/>
      <c r="F814" s="224"/>
      <c r="G814" s="223"/>
      <c r="H814" s="225"/>
      <c r="I814" s="226"/>
      <c r="J814" s="227"/>
      <c r="K814" s="226"/>
      <c r="L814" s="228"/>
      <c r="M814" s="229"/>
      <c r="N814" s="230"/>
      <c r="O814" s="230"/>
      <c r="P814" s="231">
        <f t="shared" si="39"/>
        <v>0</v>
      </c>
      <c r="Q814" s="232"/>
      <c r="R814" s="224"/>
      <c r="S814" s="233"/>
      <c r="T814" s="234"/>
      <c r="U814" s="230"/>
      <c r="V814" s="232"/>
      <c r="W814" s="234"/>
      <c r="X814" s="232"/>
      <c r="Y814" s="230"/>
      <c r="Z814" s="230"/>
      <c r="AA814" s="235">
        <f t="shared" si="38"/>
        <v>0</v>
      </c>
      <c r="AB814" s="229"/>
      <c r="AC814" s="236"/>
      <c r="AD814" s="237">
        <v>0</v>
      </c>
      <c r="AE814" s="238">
        <v>0</v>
      </c>
      <c r="AF814" s="220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</row>
    <row r="815" spans="1:183" s="5" customFormat="1" ht="60" customHeight="1" x14ac:dyDescent="0.25">
      <c r="A815" s="221">
        <f t="shared" si="40"/>
        <v>810</v>
      </c>
      <c r="B815" s="361"/>
      <c r="C815" s="222"/>
      <c r="D815" s="222"/>
      <c r="E815" s="223"/>
      <c r="F815" s="224"/>
      <c r="G815" s="223"/>
      <c r="H815" s="225"/>
      <c r="I815" s="226"/>
      <c r="J815" s="227"/>
      <c r="K815" s="226"/>
      <c r="L815" s="228"/>
      <c r="M815" s="229"/>
      <c r="N815" s="230"/>
      <c r="O815" s="230"/>
      <c r="P815" s="231">
        <f t="shared" si="39"/>
        <v>0</v>
      </c>
      <c r="Q815" s="232"/>
      <c r="R815" s="224"/>
      <c r="S815" s="233"/>
      <c r="T815" s="234"/>
      <c r="U815" s="230"/>
      <c r="V815" s="232"/>
      <c r="W815" s="234"/>
      <c r="X815" s="232"/>
      <c r="Y815" s="230"/>
      <c r="Z815" s="230"/>
      <c r="AA815" s="235">
        <f t="shared" si="38"/>
        <v>0</v>
      </c>
      <c r="AB815" s="229"/>
      <c r="AC815" s="236"/>
      <c r="AD815" s="237">
        <v>0</v>
      </c>
      <c r="AE815" s="238">
        <v>0</v>
      </c>
      <c r="AF815" s="220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</row>
    <row r="816" spans="1:183" s="5" customFormat="1" ht="60" customHeight="1" x14ac:dyDescent="0.25">
      <c r="A816" s="221">
        <f t="shared" si="40"/>
        <v>811</v>
      </c>
      <c r="B816" s="361"/>
      <c r="C816" s="222"/>
      <c r="D816" s="222"/>
      <c r="E816" s="223"/>
      <c r="F816" s="224"/>
      <c r="G816" s="223"/>
      <c r="H816" s="225"/>
      <c r="I816" s="226"/>
      <c r="J816" s="227"/>
      <c r="K816" s="226"/>
      <c r="L816" s="228"/>
      <c r="M816" s="229"/>
      <c r="N816" s="230"/>
      <c r="O816" s="230"/>
      <c r="P816" s="231">
        <f t="shared" si="39"/>
        <v>0</v>
      </c>
      <c r="Q816" s="232"/>
      <c r="R816" s="224"/>
      <c r="S816" s="233"/>
      <c r="T816" s="234"/>
      <c r="U816" s="230"/>
      <c r="V816" s="232"/>
      <c r="W816" s="234"/>
      <c r="X816" s="232"/>
      <c r="Y816" s="230"/>
      <c r="Z816" s="230"/>
      <c r="AA816" s="235">
        <f t="shared" si="38"/>
        <v>0</v>
      </c>
      <c r="AB816" s="229"/>
      <c r="AC816" s="236"/>
      <c r="AD816" s="237">
        <v>0</v>
      </c>
      <c r="AE816" s="238">
        <v>0</v>
      </c>
      <c r="AF816" s="220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</row>
    <row r="817" spans="1:183" s="5" customFormat="1" ht="60" customHeight="1" x14ac:dyDescent="0.25">
      <c r="A817" s="221">
        <f t="shared" si="40"/>
        <v>812</v>
      </c>
      <c r="B817" s="361"/>
      <c r="C817" s="222"/>
      <c r="D817" s="222"/>
      <c r="E817" s="223"/>
      <c r="F817" s="224"/>
      <c r="G817" s="223"/>
      <c r="H817" s="225"/>
      <c r="I817" s="226"/>
      <c r="J817" s="227"/>
      <c r="K817" s="226"/>
      <c r="L817" s="228"/>
      <c r="M817" s="229"/>
      <c r="N817" s="230"/>
      <c r="O817" s="230"/>
      <c r="P817" s="231">
        <f t="shared" si="39"/>
        <v>0</v>
      </c>
      <c r="Q817" s="232"/>
      <c r="R817" s="224"/>
      <c r="S817" s="233"/>
      <c r="T817" s="234"/>
      <c r="U817" s="230"/>
      <c r="V817" s="232"/>
      <c r="W817" s="234"/>
      <c r="X817" s="232"/>
      <c r="Y817" s="230"/>
      <c r="Z817" s="230"/>
      <c r="AA817" s="235">
        <f t="shared" si="38"/>
        <v>0</v>
      </c>
      <c r="AB817" s="229"/>
      <c r="AC817" s="236"/>
      <c r="AD817" s="237">
        <v>0</v>
      </c>
      <c r="AE817" s="238">
        <v>0</v>
      </c>
      <c r="AF817" s="220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</row>
    <row r="818" spans="1:183" s="5" customFormat="1" ht="60" customHeight="1" x14ac:dyDescent="0.25">
      <c r="A818" s="221">
        <f t="shared" si="40"/>
        <v>813</v>
      </c>
      <c r="B818" s="361"/>
      <c r="C818" s="222"/>
      <c r="D818" s="222"/>
      <c r="E818" s="223"/>
      <c r="F818" s="224"/>
      <c r="G818" s="223"/>
      <c r="H818" s="225"/>
      <c r="I818" s="226"/>
      <c r="J818" s="227"/>
      <c r="K818" s="226"/>
      <c r="L818" s="228"/>
      <c r="M818" s="229"/>
      <c r="N818" s="230"/>
      <c r="O818" s="230"/>
      <c r="P818" s="231">
        <f t="shared" si="39"/>
        <v>0</v>
      </c>
      <c r="Q818" s="232"/>
      <c r="R818" s="224"/>
      <c r="S818" s="233"/>
      <c r="T818" s="234"/>
      <c r="U818" s="230"/>
      <c r="V818" s="232"/>
      <c r="W818" s="234"/>
      <c r="X818" s="232"/>
      <c r="Y818" s="230"/>
      <c r="Z818" s="230"/>
      <c r="AA818" s="235">
        <f t="shared" si="38"/>
        <v>0</v>
      </c>
      <c r="AB818" s="229"/>
      <c r="AC818" s="236"/>
      <c r="AD818" s="237">
        <v>0</v>
      </c>
      <c r="AE818" s="238">
        <v>0</v>
      </c>
      <c r="AF818" s="220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</row>
    <row r="819" spans="1:183" s="5" customFormat="1" ht="60" customHeight="1" x14ac:dyDescent="0.25">
      <c r="A819" s="221">
        <f t="shared" si="40"/>
        <v>814</v>
      </c>
      <c r="B819" s="361"/>
      <c r="C819" s="222"/>
      <c r="D819" s="222"/>
      <c r="E819" s="223"/>
      <c r="F819" s="224"/>
      <c r="G819" s="223"/>
      <c r="H819" s="225"/>
      <c r="I819" s="226"/>
      <c r="J819" s="227"/>
      <c r="K819" s="226"/>
      <c r="L819" s="228"/>
      <c r="M819" s="229"/>
      <c r="N819" s="230"/>
      <c r="O819" s="230"/>
      <c r="P819" s="231">
        <f t="shared" si="39"/>
        <v>0</v>
      </c>
      <c r="Q819" s="232"/>
      <c r="R819" s="224"/>
      <c r="S819" s="233"/>
      <c r="T819" s="234"/>
      <c r="U819" s="230"/>
      <c r="V819" s="232"/>
      <c r="W819" s="234"/>
      <c r="X819" s="232"/>
      <c r="Y819" s="230"/>
      <c r="Z819" s="230"/>
      <c r="AA819" s="235">
        <f t="shared" si="38"/>
        <v>0</v>
      </c>
      <c r="AB819" s="229"/>
      <c r="AC819" s="236"/>
      <c r="AD819" s="237">
        <v>0</v>
      </c>
      <c r="AE819" s="238">
        <v>0</v>
      </c>
      <c r="AF819" s="220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</row>
    <row r="820" spans="1:183" s="5" customFormat="1" ht="60" customHeight="1" x14ac:dyDescent="0.25">
      <c r="A820" s="221">
        <f t="shared" si="40"/>
        <v>815</v>
      </c>
      <c r="B820" s="361"/>
      <c r="C820" s="222"/>
      <c r="D820" s="222"/>
      <c r="E820" s="223"/>
      <c r="F820" s="224"/>
      <c r="G820" s="223"/>
      <c r="H820" s="225"/>
      <c r="I820" s="226"/>
      <c r="J820" s="227"/>
      <c r="K820" s="226"/>
      <c r="L820" s="228"/>
      <c r="M820" s="229"/>
      <c r="N820" s="230"/>
      <c r="O820" s="230"/>
      <c r="P820" s="231">
        <f t="shared" si="39"/>
        <v>0</v>
      </c>
      <c r="Q820" s="232"/>
      <c r="R820" s="224"/>
      <c r="S820" s="233"/>
      <c r="T820" s="234"/>
      <c r="U820" s="230"/>
      <c r="V820" s="232"/>
      <c r="W820" s="234"/>
      <c r="X820" s="232"/>
      <c r="Y820" s="230"/>
      <c r="Z820" s="230"/>
      <c r="AA820" s="235">
        <f t="shared" si="38"/>
        <v>0</v>
      </c>
      <c r="AB820" s="229"/>
      <c r="AC820" s="236"/>
      <c r="AD820" s="237">
        <v>0</v>
      </c>
      <c r="AE820" s="238">
        <v>0</v>
      </c>
      <c r="AF820" s="220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</row>
    <row r="821" spans="1:183" s="5" customFormat="1" ht="60" customHeight="1" x14ac:dyDescent="0.25">
      <c r="A821" s="221">
        <f t="shared" si="40"/>
        <v>816</v>
      </c>
      <c r="B821" s="361"/>
      <c r="C821" s="222"/>
      <c r="D821" s="222"/>
      <c r="E821" s="223"/>
      <c r="F821" s="224"/>
      <c r="G821" s="223"/>
      <c r="H821" s="225"/>
      <c r="I821" s="226"/>
      <c r="J821" s="227"/>
      <c r="K821" s="226"/>
      <c r="L821" s="228"/>
      <c r="M821" s="229"/>
      <c r="N821" s="230"/>
      <c r="O821" s="230"/>
      <c r="P821" s="231">
        <f t="shared" si="39"/>
        <v>0</v>
      </c>
      <c r="Q821" s="232"/>
      <c r="R821" s="224"/>
      <c r="S821" s="233"/>
      <c r="T821" s="234"/>
      <c r="U821" s="230"/>
      <c r="V821" s="232"/>
      <c r="W821" s="234"/>
      <c r="X821" s="232"/>
      <c r="Y821" s="230"/>
      <c r="Z821" s="230"/>
      <c r="AA821" s="235">
        <f t="shared" si="38"/>
        <v>0</v>
      </c>
      <c r="AB821" s="229"/>
      <c r="AC821" s="236"/>
      <c r="AD821" s="237">
        <v>0</v>
      </c>
      <c r="AE821" s="238">
        <v>0</v>
      </c>
      <c r="AF821" s="220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</row>
    <row r="822" spans="1:183" s="5" customFormat="1" ht="60" customHeight="1" x14ac:dyDescent="0.25">
      <c r="A822" s="221">
        <f t="shared" si="40"/>
        <v>817</v>
      </c>
      <c r="B822" s="361"/>
      <c r="C822" s="222"/>
      <c r="D822" s="222"/>
      <c r="E822" s="223"/>
      <c r="F822" s="224"/>
      <c r="G822" s="223"/>
      <c r="H822" s="225"/>
      <c r="I822" s="226"/>
      <c r="J822" s="227"/>
      <c r="K822" s="226"/>
      <c r="L822" s="228"/>
      <c r="M822" s="229"/>
      <c r="N822" s="230"/>
      <c r="O822" s="230"/>
      <c r="P822" s="231">
        <f t="shared" si="39"/>
        <v>0</v>
      </c>
      <c r="Q822" s="232"/>
      <c r="R822" s="224"/>
      <c r="S822" s="233"/>
      <c r="T822" s="234"/>
      <c r="U822" s="230"/>
      <c r="V822" s="232"/>
      <c r="W822" s="234"/>
      <c r="X822" s="232"/>
      <c r="Y822" s="230"/>
      <c r="Z822" s="230"/>
      <c r="AA822" s="235">
        <f t="shared" si="38"/>
        <v>0</v>
      </c>
      <c r="AB822" s="229"/>
      <c r="AC822" s="236"/>
      <c r="AD822" s="237">
        <v>0</v>
      </c>
      <c r="AE822" s="238">
        <v>0</v>
      </c>
      <c r="AF822" s="220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</row>
    <row r="823" spans="1:183" s="5" customFormat="1" ht="60" customHeight="1" x14ac:dyDescent="0.25">
      <c r="A823" s="221">
        <f t="shared" si="40"/>
        <v>818</v>
      </c>
      <c r="B823" s="361"/>
      <c r="C823" s="222"/>
      <c r="D823" s="222"/>
      <c r="E823" s="223"/>
      <c r="F823" s="224"/>
      <c r="G823" s="223"/>
      <c r="H823" s="225"/>
      <c r="I823" s="226"/>
      <c r="J823" s="227"/>
      <c r="K823" s="226"/>
      <c r="L823" s="228"/>
      <c r="M823" s="229"/>
      <c r="N823" s="230"/>
      <c r="O823" s="230"/>
      <c r="P823" s="231">
        <f t="shared" si="39"/>
        <v>0</v>
      </c>
      <c r="Q823" s="232"/>
      <c r="R823" s="224"/>
      <c r="S823" s="233"/>
      <c r="T823" s="234"/>
      <c r="U823" s="230"/>
      <c r="V823" s="232"/>
      <c r="W823" s="234"/>
      <c r="X823" s="232"/>
      <c r="Y823" s="230"/>
      <c r="Z823" s="230"/>
      <c r="AA823" s="235">
        <f t="shared" si="38"/>
        <v>0</v>
      </c>
      <c r="AB823" s="229"/>
      <c r="AC823" s="236"/>
      <c r="AD823" s="237">
        <v>0</v>
      </c>
      <c r="AE823" s="238">
        <v>0</v>
      </c>
      <c r="AF823" s="220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</row>
    <row r="824" spans="1:183" s="5" customFormat="1" ht="60" customHeight="1" x14ac:dyDescent="0.25">
      <c r="A824" s="221">
        <f t="shared" si="40"/>
        <v>819</v>
      </c>
      <c r="B824" s="361"/>
      <c r="C824" s="222"/>
      <c r="D824" s="222"/>
      <c r="E824" s="223"/>
      <c r="F824" s="224"/>
      <c r="G824" s="223"/>
      <c r="H824" s="225"/>
      <c r="I824" s="226"/>
      <c r="J824" s="227"/>
      <c r="K824" s="226"/>
      <c r="L824" s="228"/>
      <c r="M824" s="229"/>
      <c r="N824" s="230"/>
      <c r="O824" s="230"/>
      <c r="P824" s="231">
        <f t="shared" si="39"/>
        <v>0</v>
      </c>
      <c r="Q824" s="232"/>
      <c r="R824" s="224"/>
      <c r="S824" s="233"/>
      <c r="T824" s="234"/>
      <c r="U824" s="230"/>
      <c r="V824" s="232"/>
      <c r="W824" s="234"/>
      <c r="X824" s="232"/>
      <c r="Y824" s="230"/>
      <c r="Z824" s="230"/>
      <c r="AA824" s="235">
        <f t="shared" si="38"/>
        <v>0</v>
      </c>
      <c r="AB824" s="229"/>
      <c r="AC824" s="236"/>
      <c r="AD824" s="237">
        <v>0</v>
      </c>
      <c r="AE824" s="238">
        <v>0</v>
      </c>
      <c r="AF824" s="220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</row>
    <row r="825" spans="1:183" s="5" customFormat="1" ht="60" customHeight="1" x14ac:dyDescent="0.25">
      <c r="A825" s="221">
        <f t="shared" si="40"/>
        <v>820</v>
      </c>
      <c r="B825" s="361"/>
      <c r="C825" s="222"/>
      <c r="D825" s="222"/>
      <c r="E825" s="223"/>
      <c r="F825" s="224"/>
      <c r="G825" s="223"/>
      <c r="H825" s="225"/>
      <c r="I825" s="226"/>
      <c r="J825" s="227"/>
      <c r="K825" s="226"/>
      <c r="L825" s="228"/>
      <c r="M825" s="229"/>
      <c r="N825" s="230"/>
      <c r="O825" s="230"/>
      <c r="P825" s="231">
        <f t="shared" si="39"/>
        <v>0</v>
      </c>
      <c r="Q825" s="232"/>
      <c r="R825" s="224"/>
      <c r="S825" s="233"/>
      <c r="T825" s="234"/>
      <c r="U825" s="230"/>
      <c r="V825" s="232"/>
      <c r="W825" s="234"/>
      <c r="X825" s="232"/>
      <c r="Y825" s="230"/>
      <c r="Z825" s="230"/>
      <c r="AA825" s="235">
        <f t="shared" si="38"/>
        <v>0</v>
      </c>
      <c r="AB825" s="229"/>
      <c r="AC825" s="236"/>
      <c r="AD825" s="237">
        <v>0</v>
      </c>
      <c r="AE825" s="238">
        <v>0</v>
      </c>
      <c r="AF825" s="220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</row>
    <row r="826" spans="1:183" s="5" customFormat="1" ht="60" customHeight="1" x14ac:dyDescent="0.25">
      <c r="A826" s="221">
        <f t="shared" si="40"/>
        <v>821</v>
      </c>
      <c r="B826" s="361"/>
      <c r="C826" s="222"/>
      <c r="D826" s="222"/>
      <c r="E826" s="223"/>
      <c r="F826" s="224"/>
      <c r="G826" s="223"/>
      <c r="H826" s="225"/>
      <c r="I826" s="226"/>
      <c r="J826" s="227"/>
      <c r="K826" s="226"/>
      <c r="L826" s="228"/>
      <c r="M826" s="229"/>
      <c r="N826" s="230"/>
      <c r="O826" s="230"/>
      <c r="P826" s="231">
        <f t="shared" si="39"/>
        <v>0</v>
      </c>
      <c r="Q826" s="232"/>
      <c r="R826" s="224"/>
      <c r="S826" s="233"/>
      <c r="T826" s="234"/>
      <c r="U826" s="230"/>
      <c r="V826" s="232"/>
      <c r="W826" s="234"/>
      <c r="X826" s="232"/>
      <c r="Y826" s="230"/>
      <c r="Z826" s="230"/>
      <c r="AA826" s="235">
        <f t="shared" si="38"/>
        <v>0</v>
      </c>
      <c r="AB826" s="229"/>
      <c r="AC826" s="236"/>
      <c r="AD826" s="237">
        <v>0</v>
      </c>
      <c r="AE826" s="238">
        <v>0</v>
      </c>
      <c r="AF826" s="220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</row>
    <row r="827" spans="1:183" s="5" customFormat="1" ht="60" customHeight="1" x14ac:dyDescent="0.25">
      <c r="A827" s="221">
        <f t="shared" si="40"/>
        <v>822</v>
      </c>
      <c r="B827" s="361"/>
      <c r="C827" s="222"/>
      <c r="D827" s="222"/>
      <c r="E827" s="223"/>
      <c r="F827" s="224"/>
      <c r="G827" s="223"/>
      <c r="H827" s="225"/>
      <c r="I827" s="226"/>
      <c r="J827" s="227"/>
      <c r="K827" s="226"/>
      <c r="L827" s="228"/>
      <c r="M827" s="229"/>
      <c r="N827" s="230"/>
      <c r="O827" s="230"/>
      <c r="P827" s="231">
        <f t="shared" si="39"/>
        <v>0</v>
      </c>
      <c r="Q827" s="232"/>
      <c r="R827" s="224"/>
      <c r="S827" s="233"/>
      <c r="T827" s="234"/>
      <c r="U827" s="230"/>
      <c r="V827" s="232"/>
      <c r="W827" s="234"/>
      <c r="X827" s="232"/>
      <c r="Y827" s="230"/>
      <c r="Z827" s="230"/>
      <c r="AA827" s="235">
        <f t="shared" si="38"/>
        <v>0</v>
      </c>
      <c r="AB827" s="229"/>
      <c r="AC827" s="236"/>
      <c r="AD827" s="237">
        <v>0</v>
      </c>
      <c r="AE827" s="238">
        <v>0</v>
      </c>
      <c r="AF827" s="220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</row>
    <row r="828" spans="1:183" s="5" customFormat="1" ht="60" customHeight="1" x14ac:dyDescent="0.25">
      <c r="A828" s="221">
        <f t="shared" si="40"/>
        <v>823</v>
      </c>
      <c r="B828" s="361"/>
      <c r="C828" s="222"/>
      <c r="D828" s="222"/>
      <c r="E828" s="223"/>
      <c r="F828" s="224"/>
      <c r="G828" s="223"/>
      <c r="H828" s="225"/>
      <c r="I828" s="226"/>
      <c r="J828" s="227"/>
      <c r="K828" s="226"/>
      <c r="L828" s="228"/>
      <c r="M828" s="229"/>
      <c r="N828" s="230"/>
      <c r="O828" s="230"/>
      <c r="P828" s="231">
        <f t="shared" si="39"/>
        <v>0</v>
      </c>
      <c r="Q828" s="232"/>
      <c r="R828" s="224"/>
      <c r="S828" s="233"/>
      <c r="T828" s="234"/>
      <c r="U828" s="230"/>
      <c r="V828" s="232"/>
      <c r="W828" s="234"/>
      <c r="X828" s="232"/>
      <c r="Y828" s="230"/>
      <c r="Z828" s="230"/>
      <c r="AA828" s="235">
        <f t="shared" si="38"/>
        <v>0</v>
      </c>
      <c r="AB828" s="229"/>
      <c r="AC828" s="236"/>
      <c r="AD828" s="237">
        <v>0</v>
      </c>
      <c r="AE828" s="238">
        <v>0</v>
      </c>
      <c r="AF828" s="220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</row>
    <row r="829" spans="1:183" s="5" customFormat="1" ht="60" customHeight="1" x14ac:dyDescent="0.25">
      <c r="A829" s="221">
        <f t="shared" si="40"/>
        <v>824</v>
      </c>
      <c r="B829" s="361"/>
      <c r="C829" s="222"/>
      <c r="D829" s="222"/>
      <c r="E829" s="223"/>
      <c r="F829" s="224"/>
      <c r="G829" s="223"/>
      <c r="H829" s="225"/>
      <c r="I829" s="226"/>
      <c r="J829" s="227"/>
      <c r="K829" s="226"/>
      <c r="L829" s="228"/>
      <c r="M829" s="229"/>
      <c r="N829" s="230"/>
      <c r="O829" s="230"/>
      <c r="P829" s="231">
        <f t="shared" si="39"/>
        <v>0</v>
      </c>
      <c r="Q829" s="232"/>
      <c r="R829" s="224"/>
      <c r="S829" s="233"/>
      <c r="T829" s="234"/>
      <c r="U829" s="230"/>
      <c r="V829" s="232"/>
      <c r="W829" s="234"/>
      <c r="X829" s="232"/>
      <c r="Y829" s="230"/>
      <c r="Z829" s="230"/>
      <c r="AA829" s="235">
        <f t="shared" si="38"/>
        <v>0</v>
      </c>
      <c r="AB829" s="229"/>
      <c r="AC829" s="236"/>
      <c r="AD829" s="237">
        <v>0</v>
      </c>
      <c r="AE829" s="238">
        <v>0</v>
      </c>
      <c r="AF829" s="220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</row>
    <row r="830" spans="1:183" s="5" customFormat="1" ht="60" customHeight="1" x14ac:dyDescent="0.25">
      <c r="A830" s="221">
        <f t="shared" si="40"/>
        <v>825</v>
      </c>
      <c r="B830" s="361"/>
      <c r="C830" s="222"/>
      <c r="D830" s="222"/>
      <c r="E830" s="223"/>
      <c r="F830" s="224"/>
      <c r="G830" s="223"/>
      <c r="H830" s="225"/>
      <c r="I830" s="226"/>
      <c r="J830" s="227"/>
      <c r="K830" s="226"/>
      <c r="L830" s="228"/>
      <c r="M830" s="229"/>
      <c r="N830" s="230"/>
      <c r="O830" s="230"/>
      <c r="P830" s="231">
        <f t="shared" si="39"/>
        <v>0</v>
      </c>
      <c r="Q830" s="232"/>
      <c r="R830" s="224"/>
      <c r="S830" s="233"/>
      <c r="T830" s="234"/>
      <c r="U830" s="230"/>
      <c r="V830" s="232"/>
      <c r="W830" s="234"/>
      <c r="X830" s="232"/>
      <c r="Y830" s="230"/>
      <c r="Z830" s="230"/>
      <c r="AA830" s="235">
        <f t="shared" si="38"/>
        <v>0</v>
      </c>
      <c r="AB830" s="229"/>
      <c r="AC830" s="236"/>
      <c r="AD830" s="237">
        <v>0</v>
      </c>
      <c r="AE830" s="238">
        <v>0</v>
      </c>
      <c r="AF830" s="220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</row>
    <row r="831" spans="1:183" s="5" customFormat="1" ht="60" customHeight="1" x14ac:dyDescent="0.25">
      <c r="A831" s="221">
        <f t="shared" si="40"/>
        <v>826</v>
      </c>
      <c r="B831" s="361"/>
      <c r="C831" s="222"/>
      <c r="D831" s="222"/>
      <c r="E831" s="223"/>
      <c r="F831" s="224"/>
      <c r="G831" s="223"/>
      <c r="H831" s="225"/>
      <c r="I831" s="226"/>
      <c r="J831" s="227"/>
      <c r="K831" s="226"/>
      <c r="L831" s="228"/>
      <c r="M831" s="229"/>
      <c r="N831" s="230"/>
      <c r="O831" s="230"/>
      <c r="P831" s="231">
        <f t="shared" si="39"/>
        <v>0</v>
      </c>
      <c r="Q831" s="232"/>
      <c r="R831" s="224"/>
      <c r="S831" s="233"/>
      <c r="T831" s="234"/>
      <c r="U831" s="230"/>
      <c r="V831" s="232"/>
      <c r="W831" s="234"/>
      <c r="X831" s="232"/>
      <c r="Y831" s="230"/>
      <c r="Z831" s="230"/>
      <c r="AA831" s="235">
        <f t="shared" si="38"/>
        <v>0</v>
      </c>
      <c r="AB831" s="229"/>
      <c r="AC831" s="236"/>
      <c r="AD831" s="237">
        <v>0</v>
      </c>
      <c r="AE831" s="238">
        <v>0</v>
      </c>
      <c r="AF831" s="220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</row>
    <row r="832" spans="1:183" s="5" customFormat="1" ht="60" customHeight="1" x14ac:dyDescent="0.25">
      <c r="A832" s="221">
        <f t="shared" si="40"/>
        <v>827</v>
      </c>
      <c r="B832" s="361"/>
      <c r="C832" s="222"/>
      <c r="D832" s="222"/>
      <c r="E832" s="223"/>
      <c r="F832" s="224"/>
      <c r="G832" s="223"/>
      <c r="H832" s="225"/>
      <c r="I832" s="226"/>
      <c r="J832" s="227"/>
      <c r="K832" s="226"/>
      <c r="L832" s="228"/>
      <c r="M832" s="229"/>
      <c r="N832" s="230"/>
      <c r="O832" s="230"/>
      <c r="P832" s="231">
        <f t="shared" si="39"/>
        <v>0</v>
      </c>
      <c r="Q832" s="232"/>
      <c r="R832" s="224"/>
      <c r="S832" s="233"/>
      <c r="T832" s="234"/>
      <c r="U832" s="230"/>
      <c r="V832" s="232"/>
      <c r="W832" s="234"/>
      <c r="X832" s="232"/>
      <c r="Y832" s="230"/>
      <c r="Z832" s="230"/>
      <c r="AA832" s="235">
        <f t="shared" si="38"/>
        <v>0</v>
      </c>
      <c r="AB832" s="229"/>
      <c r="AC832" s="236"/>
      <c r="AD832" s="237">
        <v>0</v>
      </c>
      <c r="AE832" s="238">
        <v>0</v>
      </c>
      <c r="AF832" s="220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</row>
    <row r="833" spans="1:183" s="5" customFormat="1" ht="60" customHeight="1" x14ac:dyDescent="0.25">
      <c r="A833" s="221">
        <f t="shared" si="40"/>
        <v>828</v>
      </c>
      <c r="B833" s="361"/>
      <c r="C833" s="222"/>
      <c r="D833" s="222"/>
      <c r="E833" s="223"/>
      <c r="F833" s="224"/>
      <c r="G833" s="223"/>
      <c r="H833" s="225"/>
      <c r="I833" s="226"/>
      <c r="J833" s="227"/>
      <c r="K833" s="226"/>
      <c r="L833" s="228"/>
      <c r="M833" s="229"/>
      <c r="N833" s="230"/>
      <c r="O833" s="230"/>
      <c r="P833" s="231">
        <f t="shared" si="39"/>
        <v>0</v>
      </c>
      <c r="Q833" s="232"/>
      <c r="R833" s="224"/>
      <c r="S833" s="233"/>
      <c r="T833" s="234"/>
      <c r="U833" s="230"/>
      <c r="V833" s="232"/>
      <c r="W833" s="234"/>
      <c r="X833" s="232"/>
      <c r="Y833" s="230"/>
      <c r="Z833" s="230"/>
      <c r="AA833" s="235">
        <f t="shared" si="38"/>
        <v>0</v>
      </c>
      <c r="AB833" s="229"/>
      <c r="AC833" s="236"/>
      <c r="AD833" s="237">
        <v>0</v>
      </c>
      <c r="AE833" s="238">
        <v>0</v>
      </c>
      <c r="AF833" s="220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</row>
    <row r="834" spans="1:183" s="5" customFormat="1" ht="60" customHeight="1" x14ac:dyDescent="0.25">
      <c r="A834" s="221">
        <f t="shared" si="40"/>
        <v>829</v>
      </c>
      <c r="B834" s="361"/>
      <c r="C834" s="222"/>
      <c r="D834" s="222"/>
      <c r="E834" s="223"/>
      <c r="F834" s="224"/>
      <c r="G834" s="223"/>
      <c r="H834" s="225"/>
      <c r="I834" s="226"/>
      <c r="J834" s="227"/>
      <c r="K834" s="226"/>
      <c r="L834" s="228"/>
      <c r="M834" s="229"/>
      <c r="N834" s="230"/>
      <c r="O834" s="230"/>
      <c r="P834" s="231">
        <f t="shared" si="39"/>
        <v>0</v>
      </c>
      <c r="Q834" s="232"/>
      <c r="R834" s="224"/>
      <c r="S834" s="233"/>
      <c r="T834" s="234"/>
      <c r="U834" s="230"/>
      <c r="V834" s="232"/>
      <c r="W834" s="234"/>
      <c r="X834" s="232"/>
      <c r="Y834" s="230"/>
      <c r="Z834" s="230"/>
      <c r="AA834" s="235">
        <f t="shared" si="38"/>
        <v>0</v>
      </c>
      <c r="AB834" s="229"/>
      <c r="AC834" s="236"/>
      <c r="AD834" s="237">
        <v>0</v>
      </c>
      <c r="AE834" s="238">
        <v>0</v>
      </c>
      <c r="AF834" s="220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</row>
    <row r="835" spans="1:183" s="5" customFormat="1" ht="60" customHeight="1" x14ac:dyDescent="0.25">
      <c r="A835" s="221">
        <f t="shared" si="40"/>
        <v>830</v>
      </c>
      <c r="B835" s="361"/>
      <c r="C835" s="222"/>
      <c r="D835" s="222"/>
      <c r="E835" s="223"/>
      <c r="F835" s="224"/>
      <c r="G835" s="223"/>
      <c r="H835" s="225"/>
      <c r="I835" s="226"/>
      <c r="J835" s="227"/>
      <c r="K835" s="226"/>
      <c r="L835" s="228"/>
      <c r="M835" s="229"/>
      <c r="N835" s="230"/>
      <c r="O835" s="230"/>
      <c r="P835" s="231">
        <f t="shared" si="39"/>
        <v>0</v>
      </c>
      <c r="Q835" s="232"/>
      <c r="R835" s="224"/>
      <c r="S835" s="233"/>
      <c r="T835" s="234"/>
      <c r="U835" s="230"/>
      <c r="V835" s="232"/>
      <c r="W835" s="234"/>
      <c r="X835" s="232"/>
      <c r="Y835" s="230"/>
      <c r="Z835" s="230"/>
      <c r="AA835" s="235">
        <f t="shared" si="38"/>
        <v>0</v>
      </c>
      <c r="AB835" s="229"/>
      <c r="AC835" s="236"/>
      <c r="AD835" s="237">
        <v>0</v>
      </c>
      <c r="AE835" s="238">
        <v>0</v>
      </c>
      <c r="AF835" s="220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</row>
    <row r="836" spans="1:183" s="5" customFormat="1" ht="60" customHeight="1" x14ac:dyDescent="0.25">
      <c r="A836" s="221">
        <f t="shared" si="40"/>
        <v>831</v>
      </c>
      <c r="B836" s="361"/>
      <c r="C836" s="222"/>
      <c r="D836" s="222"/>
      <c r="E836" s="223"/>
      <c r="F836" s="224"/>
      <c r="G836" s="223"/>
      <c r="H836" s="225"/>
      <c r="I836" s="226"/>
      <c r="J836" s="227"/>
      <c r="K836" s="226"/>
      <c r="L836" s="228"/>
      <c r="M836" s="229"/>
      <c r="N836" s="230"/>
      <c r="O836" s="230"/>
      <c r="P836" s="231">
        <f t="shared" si="39"/>
        <v>0</v>
      </c>
      <c r="Q836" s="232"/>
      <c r="R836" s="224"/>
      <c r="S836" s="233"/>
      <c r="T836" s="234"/>
      <c r="U836" s="230"/>
      <c r="V836" s="232"/>
      <c r="W836" s="234"/>
      <c r="X836" s="232"/>
      <c r="Y836" s="230"/>
      <c r="Z836" s="230"/>
      <c r="AA836" s="235">
        <f t="shared" si="38"/>
        <v>0</v>
      </c>
      <c r="AB836" s="229"/>
      <c r="AC836" s="236"/>
      <c r="AD836" s="237">
        <v>0</v>
      </c>
      <c r="AE836" s="238">
        <v>0</v>
      </c>
      <c r="AF836" s="220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</row>
    <row r="837" spans="1:183" s="5" customFormat="1" ht="60" customHeight="1" x14ac:dyDescent="0.25">
      <c r="A837" s="221">
        <f t="shared" si="40"/>
        <v>832</v>
      </c>
      <c r="B837" s="361"/>
      <c r="C837" s="222"/>
      <c r="D837" s="222"/>
      <c r="E837" s="223"/>
      <c r="F837" s="224"/>
      <c r="G837" s="223"/>
      <c r="H837" s="225"/>
      <c r="I837" s="226"/>
      <c r="J837" s="227"/>
      <c r="K837" s="226"/>
      <c r="L837" s="228"/>
      <c r="M837" s="229"/>
      <c r="N837" s="230"/>
      <c r="O837" s="230"/>
      <c r="P837" s="231">
        <f t="shared" si="39"/>
        <v>0</v>
      </c>
      <c r="Q837" s="232"/>
      <c r="R837" s="224"/>
      <c r="S837" s="233"/>
      <c r="T837" s="234"/>
      <c r="U837" s="230"/>
      <c r="V837" s="232"/>
      <c r="W837" s="234"/>
      <c r="X837" s="232"/>
      <c r="Y837" s="230"/>
      <c r="Z837" s="230"/>
      <c r="AA837" s="235">
        <f t="shared" si="38"/>
        <v>0</v>
      </c>
      <c r="AB837" s="229"/>
      <c r="AC837" s="236"/>
      <c r="AD837" s="237">
        <v>0</v>
      </c>
      <c r="AE837" s="238">
        <v>0</v>
      </c>
      <c r="AF837" s="220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</row>
    <row r="838" spans="1:183" s="5" customFormat="1" ht="60" customHeight="1" x14ac:dyDescent="0.25">
      <c r="A838" s="221">
        <f t="shared" si="40"/>
        <v>833</v>
      </c>
      <c r="B838" s="361"/>
      <c r="C838" s="222"/>
      <c r="D838" s="222"/>
      <c r="E838" s="223"/>
      <c r="F838" s="224"/>
      <c r="G838" s="223"/>
      <c r="H838" s="225"/>
      <c r="I838" s="226"/>
      <c r="J838" s="227"/>
      <c r="K838" s="226"/>
      <c r="L838" s="228"/>
      <c r="M838" s="229"/>
      <c r="N838" s="230"/>
      <c r="O838" s="230"/>
      <c r="P838" s="231">
        <f t="shared" si="39"/>
        <v>0</v>
      </c>
      <c r="Q838" s="232"/>
      <c r="R838" s="224"/>
      <c r="S838" s="233"/>
      <c r="T838" s="234"/>
      <c r="U838" s="230"/>
      <c r="V838" s="232"/>
      <c r="W838" s="234"/>
      <c r="X838" s="232"/>
      <c r="Y838" s="230"/>
      <c r="Z838" s="230"/>
      <c r="AA838" s="235">
        <f t="shared" ref="AA838:AA901" si="41">SUM(Y838:Z838)</f>
        <v>0</v>
      </c>
      <c r="AB838" s="229"/>
      <c r="AC838" s="236"/>
      <c r="AD838" s="237">
        <v>0</v>
      </c>
      <c r="AE838" s="238">
        <v>0</v>
      </c>
      <c r="AF838" s="220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</row>
    <row r="839" spans="1:183" s="5" customFormat="1" ht="60" customHeight="1" x14ac:dyDescent="0.25">
      <c r="A839" s="221">
        <f t="shared" si="40"/>
        <v>834</v>
      </c>
      <c r="B839" s="361"/>
      <c r="C839" s="222"/>
      <c r="D839" s="222"/>
      <c r="E839" s="223"/>
      <c r="F839" s="224"/>
      <c r="G839" s="223"/>
      <c r="H839" s="225"/>
      <c r="I839" s="226"/>
      <c r="J839" s="227"/>
      <c r="K839" s="226"/>
      <c r="L839" s="228"/>
      <c r="M839" s="229"/>
      <c r="N839" s="230"/>
      <c r="O839" s="230"/>
      <c r="P839" s="231">
        <f t="shared" ref="P839:P902" si="42">N839+O839</f>
        <v>0</v>
      </c>
      <c r="Q839" s="232"/>
      <c r="R839" s="224"/>
      <c r="S839" s="233"/>
      <c r="T839" s="234"/>
      <c r="U839" s="230"/>
      <c r="V839" s="232"/>
      <c r="W839" s="234"/>
      <c r="X839" s="232"/>
      <c r="Y839" s="230"/>
      <c r="Z839" s="230"/>
      <c r="AA839" s="235">
        <f t="shared" si="41"/>
        <v>0</v>
      </c>
      <c r="AB839" s="229"/>
      <c r="AC839" s="236"/>
      <c r="AD839" s="237">
        <v>0</v>
      </c>
      <c r="AE839" s="238">
        <v>0</v>
      </c>
      <c r="AF839" s="220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</row>
    <row r="840" spans="1:183" s="5" customFormat="1" ht="60" customHeight="1" x14ac:dyDescent="0.25">
      <c r="A840" s="221">
        <f t="shared" ref="A840:A903" si="43">+A839+1</f>
        <v>835</v>
      </c>
      <c r="B840" s="361"/>
      <c r="C840" s="222"/>
      <c r="D840" s="222"/>
      <c r="E840" s="223"/>
      <c r="F840" s="224"/>
      <c r="G840" s="223"/>
      <c r="H840" s="225"/>
      <c r="I840" s="226"/>
      <c r="J840" s="227"/>
      <c r="K840" s="226"/>
      <c r="L840" s="228"/>
      <c r="M840" s="229"/>
      <c r="N840" s="230"/>
      <c r="O840" s="230"/>
      <c r="P840" s="231">
        <f t="shared" si="42"/>
        <v>0</v>
      </c>
      <c r="Q840" s="232"/>
      <c r="R840" s="224"/>
      <c r="S840" s="233"/>
      <c r="T840" s="234"/>
      <c r="U840" s="230"/>
      <c r="V840" s="232"/>
      <c r="W840" s="234"/>
      <c r="X840" s="232"/>
      <c r="Y840" s="230"/>
      <c r="Z840" s="230"/>
      <c r="AA840" s="235">
        <f t="shared" si="41"/>
        <v>0</v>
      </c>
      <c r="AB840" s="229"/>
      <c r="AC840" s="236"/>
      <c r="AD840" s="237">
        <v>0</v>
      </c>
      <c r="AE840" s="238">
        <v>0</v>
      </c>
      <c r="AF840" s="220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</row>
    <row r="841" spans="1:183" s="5" customFormat="1" ht="60" customHeight="1" x14ac:dyDescent="0.25">
      <c r="A841" s="221">
        <f t="shared" si="43"/>
        <v>836</v>
      </c>
      <c r="B841" s="361"/>
      <c r="C841" s="222"/>
      <c r="D841" s="222"/>
      <c r="E841" s="223"/>
      <c r="F841" s="224"/>
      <c r="G841" s="223"/>
      <c r="H841" s="225"/>
      <c r="I841" s="226"/>
      <c r="J841" s="227"/>
      <c r="K841" s="226"/>
      <c r="L841" s="228"/>
      <c r="M841" s="229"/>
      <c r="N841" s="230"/>
      <c r="O841" s="230"/>
      <c r="P841" s="231">
        <f t="shared" si="42"/>
        <v>0</v>
      </c>
      <c r="Q841" s="232"/>
      <c r="R841" s="224"/>
      <c r="S841" s="233"/>
      <c r="T841" s="234"/>
      <c r="U841" s="230"/>
      <c r="V841" s="232"/>
      <c r="W841" s="234"/>
      <c r="X841" s="232"/>
      <c r="Y841" s="230"/>
      <c r="Z841" s="230"/>
      <c r="AA841" s="235">
        <f t="shared" si="41"/>
        <v>0</v>
      </c>
      <c r="AB841" s="229"/>
      <c r="AC841" s="236"/>
      <c r="AD841" s="237">
        <v>0</v>
      </c>
      <c r="AE841" s="238">
        <v>0</v>
      </c>
      <c r="AF841" s="220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</row>
    <row r="842" spans="1:183" s="5" customFormat="1" ht="60" customHeight="1" x14ac:dyDescent="0.25">
      <c r="A842" s="221">
        <f t="shared" si="43"/>
        <v>837</v>
      </c>
      <c r="B842" s="361"/>
      <c r="C842" s="222"/>
      <c r="D842" s="222"/>
      <c r="E842" s="223"/>
      <c r="F842" s="224"/>
      <c r="G842" s="223"/>
      <c r="H842" s="225"/>
      <c r="I842" s="226"/>
      <c r="J842" s="227"/>
      <c r="K842" s="226"/>
      <c r="L842" s="228"/>
      <c r="M842" s="229"/>
      <c r="N842" s="230"/>
      <c r="O842" s="230"/>
      <c r="P842" s="231">
        <f t="shared" si="42"/>
        <v>0</v>
      </c>
      <c r="Q842" s="232"/>
      <c r="R842" s="224"/>
      <c r="S842" s="233"/>
      <c r="T842" s="234"/>
      <c r="U842" s="230"/>
      <c r="V842" s="232"/>
      <c r="W842" s="234"/>
      <c r="X842" s="232"/>
      <c r="Y842" s="230"/>
      <c r="Z842" s="230"/>
      <c r="AA842" s="235">
        <f t="shared" si="41"/>
        <v>0</v>
      </c>
      <c r="AB842" s="229"/>
      <c r="AC842" s="236"/>
      <c r="AD842" s="237">
        <v>0</v>
      </c>
      <c r="AE842" s="238">
        <v>0</v>
      </c>
      <c r="AF842" s="220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</row>
    <row r="843" spans="1:183" s="5" customFormat="1" ht="60" customHeight="1" x14ac:dyDescent="0.25">
      <c r="A843" s="221">
        <f t="shared" si="43"/>
        <v>838</v>
      </c>
      <c r="B843" s="361"/>
      <c r="C843" s="222"/>
      <c r="D843" s="222"/>
      <c r="E843" s="223"/>
      <c r="F843" s="224"/>
      <c r="G843" s="223"/>
      <c r="H843" s="225"/>
      <c r="I843" s="226"/>
      <c r="J843" s="227"/>
      <c r="K843" s="226"/>
      <c r="L843" s="228"/>
      <c r="M843" s="229"/>
      <c r="N843" s="230"/>
      <c r="O843" s="230"/>
      <c r="P843" s="231">
        <f t="shared" si="42"/>
        <v>0</v>
      </c>
      <c r="Q843" s="232"/>
      <c r="R843" s="224"/>
      <c r="S843" s="233"/>
      <c r="T843" s="234"/>
      <c r="U843" s="230"/>
      <c r="V843" s="232"/>
      <c r="W843" s="234"/>
      <c r="X843" s="232"/>
      <c r="Y843" s="230"/>
      <c r="Z843" s="230"/>
      <c r="AA843" s="235">
        <f t="shared" si="41"/>
        <v>0</v>
      </c>
      <c r="AB843" s="229"/>
      <c r="AC843" s="236"/>
      <c r="AD843" s="237">
        <v>0</v>
      </c>
      <c r="AE843" s="238">
        <v>0</v>
      </c>
      <c r="AF843" s="220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</row>
    <row r="844" spans="1:183" s="5" customFormat="1" ht="60" customHeight="1" x14ac:dyDescent="0.25">
      <c r="A844" s="221">
        <f t="shared" si="43"/>
        <v>839</v>
      </c>
      <c r="B844" s="361"/>
      <c r="C844" s="222"/>
      <c r="D844" s="222"/>
      <c r="E844" s="223"/>
      <c r="F844" s="224"/>
      <c r="G844" s="223"/>
      <c r="H844" s="225"/>
      <c r="I844" s="226"/>
      <c r="J844" s="227"/>
      <c r="K844" s="226"/>
      <c r="L844" s="228"/>
      <c r="M844" s="229"/>
      <c r="N844" s="230"/>
      <c r="O844" s="230"/>
      <c r="P844" s="231">
        <f t="shared" si="42"/>
        <v>0</v>
      </c>
      <c r="Q844" s="232"/>
      <c r="R844" s="224"/>
      <c r="S844" s="233"/>
      <c r="T844" s="234"/>
      <c r="U844" s="230"/>
      <c r="V844" s="232"/>
      <c r="W844" s="234"/>
      <c r="X844" s="232"/>
      <c r="Y844" s="230"/>
      <c r="Z844" s="230"/>
      <c r="AA844" s="235">
        <f t="shared" si="41"/>
        <v>0</v>
      </c>
      <c r="AB844" s="229"/>
      <c r="AC844" s="236"/>
      <c r="AD844" s="237">
        <v>0</v>
      </c>
      <c r="AE844" s="238">
        <v>0</v>
      </c>
      <c r="AF844" s="220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</row>
    <row r="845" spans="1:183" s="5" customFormat="1" ht="60" customHeight="1" x14ac:dyDescent="0.25">
      <c r="A845" s="221">
        <f t="shared" si="43"/>
        <v>840</v>
      </c>
      <c r="B845" s="361"/>
      <c r="C845" s="222"/>
      <c r="D845" s="222"/>
      <c r="E845" s="223"/>
      <c r="F845" s="224"/>
      <c r="G845" s="223"/>
      <c r="H845" s="225"/>
      <c r="I845" s="226"/>
      <c r="J845" s="227"/>
      <c r="K845" s="226"/>
      <c r="L845" s="228"/>
      <c r="M845" s="229"/>
      <c r="N845" s="230"/>
      <c r="O845" s="230"/>
      <c r="P845" s="231">
        <f t="shared" si="42"/>
        <v>0</v>
      </c>
      <c r="Q845" s="232"/>
      <c r="R845" s="224"/>
      <c r="S845" s="233"/>
      <c r="T845" s="234"/>
      <c r="U845" s="230"/>
      <c r="V845" s="232"/>
      <c r="W845" s="234"/>
      <c r="X845" s="232"/>
      <c r="Y845" s="230"/>
      <c r="Z845" s="230"/>
      <c r="AA845" s="235">
        <f t="shared" si="41"/>
        <v>0</v>
      </c>
      <c r="AB845" s="229"/>
      <c r="AC845" s="236"/>
      <c r="AD845" s="237">
        <v>0</v>
      </c>
      <c r="AE845" s="238">
        <v>0</v>
      </c>
      <c r="AF845" s="220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</row>
    <row r="846" spans="1:183" s="5" customFormat="1" ht="60" customHeight="1" x14ac:dyDescent="0.25">
      <c r="A846" s="221">
        <f t="shared" si="43"/>
        <v>841</v>
      </c>
      <c r="B846" s="361"/>
      <c r="C846" s="222"/>
      <c r="D846" s="222"/>
      <c r="E846" s="223"/>
      <c r="F846" s="224"/>
      <c r="G846" s="223"/>
      <c r="H846" s="225"/>
      <c r="I846" s="226"/>
      <c r="J846" s="227"/>
      <c r="K846" s="226"/>
      <c r="L846" s="228"/>
      <c r="M846" s="229"/>
      <c r="N846" s="230"/>
      <c r="O846" s="230"/>
      <c r="P846" s="231">
        <f t="shared" si="42"/>
        <v>0</v>
      </c>
      <c r="Q846" s="232"/>
      <c r="R846" s="224"/>
      <c r="S846" s="233"/>
      <c r="T846" s="234"/>
      <c r="U846" s="230"/>
      <c r="V846" s="232"/>
      <c r="W846" s="234"/>
      <c r="X846" s="232"/>
      <c r="Y846" s="230"/>
      <c r="Z846" s="230"/>
      <c r="AA846" s="235">
        <f t="shared" si="41"/>
        <v>0</v>
      </c>
      <c r="AB846" s="229"/>
      <c r="AC846" s="236"/>
      <c r="AD846" s="237">
        <v>0</v>
      </c>
      <c r="AE846" s="238">
        <v>0</v>
      </c>
      <c r="AF846" s="220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</row>
    <row r="847" spans="1:183" s="5" customFormat="1" ht="60" customHeight="1" x14ac:dyDescent="0.25">
      <c r="A847" s="221">
        <f t="shared" si="43"/>
        <v>842</v>
      </c>
      <c r="B847" s="361"/>
      <c r="C847" s="222"/>
      <c r="D847" s="222"/>
      <c r="E847" s="223"/>
      <c r="F847" s="224"/>
      <c r="G847" s="223"/>
      <c r="H847" s="225"/>
      <c r="I847" s="226"/>
      <c r="J847" s="227"/>
      <c r="K847" s="226"/>
      <c r="L847" s="228"/>
      <c r="M847" s="229"/>
      <c r="N847" s="230"/>
      <c r="O847" s="230"/>
      <c r="P847" s="231">
        <f t="shared" si="42"/>
        <v>0</v>
      </c>
      <c r="Q847" s="232"/>
      <c r="R847" s="224"/>
      <c r="S847" s="233"/>
      <c r="T847" s="234"/>
      <c r="U847" s="230"/>
      <c r="V847" s="232"/>
      <c r="W847" s="234"/>
      <c r="X847" s="232"/>
      <c r="Y847" s="230"/>
      <c r="Z847" s="230"/>
      <c r="AA847" s="235">
        <f t="shared" si="41"/>
        <v>0</v>
      </c>
      <c r="AB847" s="229"/>
      <c r="AC847" s="236"/>
      <c r="AD847" s="237">
        <v>0</v>
      </c>
      <c r="AE847" s="238">
        <v>0</v>
      </c>
      <c r="AF847" s="220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</row>
    <row r="848" spans="1:183" s="5" customFormat="1" ht="60" customHeight="1" x14ac:dyDescent="0.25">
      <c r="A848" s="221">
        <f t="shared" si="43"/>
        <v>843</v>
      </c>
      <c r="B848" s="361"/>
      <c r="C848" s="222"/>
      <c r="D848" s="222"/>
      <c r="E848" s="223"/>
      <c r="F848" s="224"/>
      <c r="G848" s="223"/>
      <c r="H848" s="225"/>
      <c r="I848" s="226"/>
      <c r="J848" s="227"/>
      <c r="K848" s="226"/>
      <c r="L848" s="228"/>
      <c r="M848" s="229"/>
      <c r="N848" s="230"/>
      <c r="O848" s="230"/>
      <c r="P848" s="231">
        <f t="shared" si="42"/>
        <v>0</v>
      </c>
      <c r="Q848" s="232"/>
      <c r="R848" s="224"/>
      <c r="S848" s="233"/>
      <c r="T848" s="234"/>
      <c r="U848" s="230"/>
      <c r="V848" s="232"/>
      <c r="W848" s="234"/>
      <c r="X848" s="232"/>
      <c r="Y848" s="230"/>
      <c r="Z848" s="230"/>
      <c r="AA848" s="235">
        <f t="shared" si="41"/>
        <v>0</v>
      </c>
      <c r="AB848" s="229"/>
      <c r="AC848" s="236"/>
      <c r="AD848" s="237">
        <v>0</v>
      </c>
      <c r="AE848" s="238">
        <v>0</v>
      </c>
      <c r="AF848" s="220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</row>
    <row r="849" spans="1:183" s="5" customFormat="1" ht="60" customHeight="1" x14ac:dyDescent="0.25">
      <c r="A849" s="221">
        <f t="shared" si="43"/>
        <v>844</v>
      </c>
      <c r="B849" s="361"/>
      <c r="C849" s="222"/>
      <c r="D849" s="222"/>
      <c r="E849" s="223"/>
      <c r="F849" s="224"/>
      <c r="G849" s="223"/>
      <c r="H849" s="225"/>
      <c r="I849" s="226"/>
      <c r="J849" s="227"/>
      <c r="K849" s="226"/>
      <c r="L849" s="228"/>
      <c r="M849" s="229"/>
      <c r="N849" s="230"/>
      <c r="O849" s="230"/>
      <c r="P849" s="231">
        <f t="shared" si="42"/>
        <v>0</v>
      </c>
      <c r="Q849" s="232"/>
      <c r="R849" s="224"/>
      <c r="S849" s="233"/>
      <c r="T849" s="234"/>
      <c r="U849" s="230"/>
      <c r="V849" s="232"/>
      <c r="W849" s="234"/>
      <c r="X849" s="232"/>
      <c r="Y849" s="230"/>
      <c r="Z849" s="230"/>
      <c r="AA849" s="235">
        <f t="shared" si="41"/>
        <v>0</v>
      </c>
      <c r="AB849" s="229"/>
      <c r="AC849" s="236"/>
      <c r="AD849" s="237">
        <v>0</v>
      </c>
      <c r="AE849" s="238">
        <v>0</v>
      </c>
      <c r="AF849" s="220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</row>
    <row r="850" spans="1:183" s="5" customFormat="1" ht="60" customHeight="1" x14ac:dyDescent="0.25">
      <c r="A850" s="221">
        <f t="shared" si="43"/>
        <v>845</v>
      </c>
      <c r="B850" s="361"/>
      <c r="C850" s="222"/>
      <c r="D850" s="222"/>
      <c r="E850" s="223"/>
      <c r="F850" s="224"/>
      <c r="G850" s="223"/>
      <c r="H850" s="225"/>
      <c r="I850" s="226"/>
      <c r="J850" s="227"/>
      <c r="K850" s="226"/>
      <c r="L850" s="228"/>
      <c r="M850" s="229"/>
      <c r="N850" s="230"/>
      <c r="O850" s="230"/>
      <c r="P850" s="231">
        <f t="shared" si="42"/>
        <v>0</v>
      </c>
      <c r="Q850" s="232"/>
      <c r="R850" s="224"/>
      <c r="S850" s="233"/>
      <c r="T850" s="234"/>
      <c r="U850" s="230"/>
      <c r="V850" s="232"/>
      <c r="W850" s="234"/>
      <c r="X850" s="232"/>
      <c r="Y850" s="230"/>
      <c r="Z850" s="230"/>
      <c r="AA850" s="235">
        <f t="shared" si="41"/>
        <v>0</v>
      </c>
      <c r="AB850" s="229"/>
      <c r="AC850" s="236"/>
      <c r="AD850" s="237">
        <v>0</v>
      </c>
      <c r="AE850" s="238">
        <v>0</v>
      </c>
      <c r="AF850" s="220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</row>
    <row r="851" spans="1:183" s="5" customFormat="1" ht="60" customHeight="1" x14ac:dyDescent="0.25">
      <c r="A851" s="221">
        <f t="shared" si="43"/>
        <v>846</v>
      </c>
      <c r="B851" s="361"/>
      <c r="C851" s="222"/>
      <c r="D851" s="222"/>
      <c r="E851" s="223"/>
      <c r="F851" s="224"/>
      <c r="G851" s="223"/>
      <c r="H851" s="225"/>
      <c r="I851" s="226"/>
      <c r="J851" s="227"/>
      <c r="K851" s="226"/>
      <c r="L851" s="228"/>
      <c r="M851" s="229"/>
      <c r="N851" s="230"/>
      <c r="O851" s="230"/>
      <c r="P851" s="231">
        <f t="shared" si="42"/>
        <v>0</v>
      </c>
      <c r="Q851" s="232"/>
      <c r="R851" s="224"/>
      <c r="S851" s="233"/>
      <c r="T851" s="234"/>
      <c r="U851" s="230"/>
      <c r="V851" s="232"/>
      <c r="W851" s="234"/>
      <c r="X851" s="232"/>
      <c r="Y851" s="230"/>
      <c r="Z851" s="230"/>
      <c r="AA851" s="235">
        <f t="shared" si="41"/>
        <v>0</v>
      </c>
      <c r="AB851" s="229"/>
      <c r="AC851" s="236"/>
      <c r="AD851" s="237">
        <v>0</v>
      </c>
      <c r="AE851" s="238">
        <v>0</v>
      </c>
      <c r="AF851" s="220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</row>
    <row r="852" spans="1:183" s="5" customFormat="1" ht="60" customHeight="1" x14ac:dyDescent="0.25">
      <c r="A852" s="221">
        <f t="shared" si="43"/>
        <v>847</v>
      </c>
      <c r="B852" s="361"/>
      <c r="C852" s="222"/>
      <c r="D852" s="222"/>
      <c r="E852" s="223"/>
      <c r="F852" s="224"/>
      <c r="G852" s="223"/>
      <c r="H852" s="225"/>
      <c r="I852" s="226"/>
      <c r="J852" s="227"/>
      <c r="K852" s="226"/>
      <c r="L852" s="228"/>
      <c r="M852" s="229"/>
      <c r="N852" s="230"/>
      <c r="O852" s="230"/>
      <c r="P852" s="231">
        <f t="shared" si="42"/>
        <v>0</v>
      </c>
      <c r="Q852" s="232"/>
      <c r="R852" s="224"/>
      <c r="S852" s="233"/>
      <c r="T852" s="234"/>
      <c r="U852" s="230"/>
      <c r="V852" s="232"/>
      <c r="W852" s="234"/>
      <c r="X852" s="232"/>
      <c r="Y852" s="230"/>
      <c r="Z852" s="230"/>
      <c r="AA852" s="235">
        <f t="shared" si="41"/>
        <v>0</v>
      </c>
      <c r="AB852" s="229"/>
      <c r="AC852" s="236"/>
      <c r="AD852" s="237">
        <v>0</v>
      </c>
      <c r="AE852" s="238">
        <v>0</v>
      </c>
      <c r="AF852" s="220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</row>
    <row r="853" spans="1:183" s="5" customFormat="1" ht="60" customHeight="1" x14ac:dyDescent="0.25">
      <c r="A853" s="221">
        <f t="shared" si="43"/>
        <v>848</v>
      </c>
      <c r="B853" s="361"/>
      <c r="C853" s="222"/>
      <c r="D853" s="222"/>
      <c r="E853" s="223"/>
      <c r="F853" s="224"/>
      <c r="G853" s="223"/>
      <c r="H853" s="225"/>
      <c r="I853" s="226"/>
      <c r="J853" s="227"/>
      <c r="K853" s="226"/>
      <c r="L853" s="228"/>
      <c r="M853" s="229"/>
      <c r="N853" s="230"/>
      <c r="O853" s="230"/>
      <c r="P853" s="231">
        <f t="shared" si="42"/>
        <v>0</v>
      </c>
      <c r="Q853" s="232"/>
      <c r="R853" s="224"/>
      <c r="S853" s="233"/>
      <c r="T853" s="234"/>
      <c r="U853" s="230"/>
      <c r="V853" s="232"/>
      <c r="W853" s="234"/>
      <c r="X853" s="232"/>
      <c r="Y853" s="230"/>
      <c r="Z853" s="230"/>
      <c r="AA853" s="235">
        <f t="shared" si="41"/>
        <v>0</v>
      </c>
      <c r="AB853" s="229"/>
      <c r="AC853" s="236"/>
      <c r="AD853" s="237">
        <v>0</v>
      </c>
      <c r="AE853" s="238">
        <v>0</v>
      </c>
      <c r="AF853" s="220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</row>
    <row r="854" spans="1:183" s="5" customFormat="1" ht="60" customHeight="1" x14ac:dyDescent="0.25">
      <c r="A854" s="221">
        <f t="shared" si="43"/>
        <v>849</v>
      </c>
      <c r="B854" s="361"/>
      <c r="C854" s="222"/>
      <c r="D854" s="222"/>
      <c r="E854" s="223"/>
      <c r="F854" s="224"/>
      <c r="G854" s="223"/>
      <c r="H854" s="225"/>
      <c r="I854" s="226"/>
      <c r="J854" s="227"/>
      <c r="K854" s="226"/>
      <c r="L854" s="228"/>
      <c r="M854" s="229"/>
      <c r="N854" s="230"/>
      <c r="O854" s="230"/>
      <c r="P854" s="231">
        <f t="shared" si="42"/>
        <v>0</v>
      </c>
      <c r="Q854" s="232"/>
      <c r="R854" s="224"/>
      <c r="S854" s="233"/>
      <c r="T854" s="234"/>
      <c r="U854" s="230"/>
      <c r="V854" s="232"/>
      <c r="W854" s="234"/>
      <c r="X854" s="232"/>
      <c r="Y854" s="230"/>
      <c r="Z854" s="230"/>
      <c r="AA854" s="235">
        <f t="shared" si="41"/>
        <v>0</v>
      </c>
      <c r="AB854" s="229"/>
      <c r="AC854" s="236"/>
      <c r="AD854" s="237">
        <v>0</v>
      </c>
      <c r="AE854" s="238">
        <v>0</v>
      </c>
      <c r="AF854" s="220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</row>
    <row r="855" spans="1:183" s="5" customFormat="1" ht="60" customHeight="1" x14ac:dyDescent="0.25">
      <c r="A855" s="221">
        <f t="shared" si="43"/>
        <v>850</v>
      </c>
      <c r="B855" s="361"/>
      <c r="C855" s="222"/>
      <c r="D855" s="222"/>
      <c r="E855" s="223"/>
      <c r="F855" s="224"/>
      <c r="G855" s="223"/>
      <c r="H855" s="225"/>
      <c r="I855" s="226"/>
      <c r="J855" s="227"/>
      <c r="K855" s="226"/>
      <c r="L855" s="228"/>
      <c r="M855" s="229"/>
      <c r="N855" s="230"/>
      <c r="O855" s="230"/>
      <c r="P855" s="231">
        <f t="shared" si="42"/>
        <v>0</v>
      </c>
      <c r="Q855" s="232"/>
      <c r="R855" s="224"/>
      <c r="S855" s="233"/>
      <c r="T855" s="234"/>
      <c r="U855" s="230"/>
      <c r="V855" s="232"/>
      <c r="W855" s="234"/>
      <c r="X855" s="232"/>
      <c r="Y855" s="230"/>
      <c r="Z855" s="230"/>
      <c r="AA855" s="235">
        <f t="shared" si="41"/>
        <v>0</v>
      </c>
      <c r="AB855" s="229"/>
      <c r="AC855" s="236"/>
      <c r="AD855" s="237">
        <v>0</v>
      </c>
      <c r="AE855" s="238">
        <v>0</v>
      </c>
      <c r="AF855" s="220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</row>
    <row r="856" spans="1:183" s="5" customFormat="1" ht="60" customHeight="1" x14ac:dyDescent="0.25">
      <c r="A856" s="221">
        <f t="shared" si="43"/>
        <v>851</v>
      </c>
      <c r="B856" s="361"/>
      <c r="C856" s="222"/>
      <c r="D856" s="222"/>
      <c r="E856" s="223"/>
      <c r="F856" s="224"/>
      <c r="G856" s="223"/>
      <c r="H856" s="225"/>
      <c r="I856" s="226"/>
      <c r="J856" s="227"/>
      <c r="K856" s="226"/>
      <c r="L856" s="228"/>
      <c r="M856" s="229"/>
      <c r="N856" s="230"/>
      <c r="O856" s="230"/>
      <c r="P856" s="231">
        <f t="shared" si="42"/>
        <v>0</v>
      </c>
      <c r="Q856" s="232"/>
      <c r="R856" s="224"/>
      <c r="S856" s="233"/>
      <c r="T856" s="234"/>
      <c r="U856" s="230"/>
      <c r="V856" s="232"/>
      <c r="W856" s="234"/>
      <c r="X856" s="232"/>
      <c r="Y856" s="230"/>
      <c r="Z856" s="230"/>
      <c r="AA856" s="235">
        <f t="shared" si="41"/>
        <v>0</v>
      </c>
      <c r="AB856" s="229"/>
      <c r="AC856" s="236"/>
      <c r="AD856" s="237">
        <v>0</v>
      </c>
      <c r="AE856" s="238">
        <v>0</v>
      </c>
      <c r="AF856" s="220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</row>
    <row r="857" spans="1:183" s="5" customFormat="1" ht="60" customHeight="1" x14ac:dyDescent="0.25">
      <c r="A857" s="221">
        <f t="shared" si="43"/>
        <v>852</v>
      </c>
      <c r="B857" s="361"/>
      <c r="C857" s="222"/>
      <c r="D857" s="222"/>
      <c r="E857" s="223"/>
      <c r="F857" s="224"/>
      <c r="G857" s="223"/>
      <c r="H857" s="225"/>
      <c r="I857" s="226"/>
      <c r="J857" s="227"/>
      <c r="K857" s="226"/>
      <c r="L857" s="228"/>
      <c r="M857" s="229"/>
      <c r="N857" s="230"/>
      <c r="O857" s="230"/>
      <c r="P857" s="231">
        <f t="shared" si="42"/>
        <v>0</v>
      </c>
      <c r="Q857" s="232"/>
      <c r="R857" s="224"/>
      <c r="S857" s="233"/>
      <c r="T857" s="234"/>
      <c r="U857" s="230"/>
      <c r="V857" s="232"/>
      <c r="W857" s="234"/>
      <c r="X857" s="232"/>
      <c r="Y857" s="230"/>
      <c r="Z857" s="230"/>
      <c r="AA857" s="235">
        <f t="shared" si="41"/>
        <v>0</v>
      </c>
      <c r="AB857" s="229"/>
      <c r="AC857" s="236"/>
      <c r="AD857" s="237">
        <v>0</v>
      </c>
      <c r="AE857" s="238">
        <v>0</v>
      </c>
      <c r="AF857" s="220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</row>
    <row r="858" spans="1:183" s="5" customFormat="1" ht="60" customHeight="1" x14ac:dyDescent="0.25">
      <c r="A858" s="221">
        <f t="shared" si="43"/>
        <v>853</v>
      </c>
      <c r="B858" s="361"/>
      <c r="C858" s="222"/>
      <c r="D858" s="222"/>
      <c r="E858" s="223"/>
      <c r="F858" s="224"/>
      <c r="G858" s="223"/>
      <c r="H858" s="225"/>
      <c r="I858" s="226"/>
      <c r="J858" s="227"/>
      <c r="K858" s="226"/>
      <c r="L858" s="228"/>
      <c r="M858" s="229"/>
      <c r="N858" s="230"/>
      <c r="O858" s="230"/>
      <c r="P858" s="231">
        <f t="shared" si="42"/>
        <v>0</v>
      </c>
      <c r="Q858" s="232"/>
      <c r="R858" s="224"/>
      <c r="S858" s="233"/>
      <c r="T858" s="234"/>
      <c r="U858" s="230"/>
      <c r="V858" s="232"/>
      <c r="W858" s="234"/>
      <c r="X858" s="232"/>
      <c r="Y858" s="230"/>
      <c r="Z858" s="230"/>
      <c r="AA858" s="235">
        <f t="shared" si="41"/>
        <v>0</v>
      </c>
      <c r="AB858" s="229"/>
      <c r="AC858" s="236"/>
      <c r="AD858" s="237">
        <v>0</v>
      </c>
      <c r="AE858" s="238">
        <v>0</v>
      </c>
      <c r="AF858" s="220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</row>
    <row r="859" spans="1:183" s="5" customFormat="1" ht="60" customHeight="1" x14ac:dyDescent="0.25">
      <c r="A859" s="221">
        <f t="shared" si="43"/>
        <v>854</v>
      </c>
      <c r="B859" s="361"/>
      <c r="C859" s="222"/>
      <c r="D859" s="222"/>
      <c r="E859" s="223"/>
      <c r="F859" s="224"/>
      <c r="G859" s="223"/>
      <c r="H859" s="225"/>
      <c r="I859" s="226"/>
      <c r="J859" s="227"/>
      <c r="K859" s="226"/>
      <c r="L859" s="228"/>
      <c r="M859" s="229"/>
      <c r="N859" s="230"/>
      <c r="O859" s="230"/>
      <c r="P859" s="231">
        <f t="shared" si="42"/>
        <v>0</v>
      </c>
      <c r="Q859" s="232"/>
      <c r="R859" s="224"/>
      <c r="S859" s="233"/>
      <c r="T859" s="234"/>
      <c r="U859" s="230"/>
      <c r="V859" s="232"/>
      <c r="W859" s="234"/>
      <c r="X859" s="232"/>
      <c r="Y859" s="230"/>
      <c r="Z859" s="230"/>
      <c r="AA859" s="235">
        <f t="shared" si="41"/>
        <v>0</v>
      </c>
      <c r="AB859" s="229"/>
      <c r="AC859" s="236"/>
      <c r="AD859" s="237">
        <v>0</v>
      </c>
      <c r="AE859" s="238">
        <v>0</v>
      </c>
      <c r="AF859" s="220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</row>
    <row r="860" spans="1:183" s="5" customFormat="1" ht="60" customHeight="1" x14ac:dyDescent="0.25">
      <c r="A860" s="221">
        <f t="shared" si="43"/>
        <v>855</v>
      </c>
      <c r="B860" s="361"/>
      <c r="C860" s="222"/>
      <c r="D860" s="222"/>
      <c r="E860" s="223"/>
      <c r="F860" s="224"/>
      <c r="G860" s="223"/>
      <c r="H860" s="225"/>
      <c r="I860" s="226"/>
      <c r="J860" s="227"/>
      <c r="K860" s="226"/>
      <c r="L860" s="228"/>
      <c r="M860" s="229"/>
      <c r="N860" s="230"/>
      <c r="O860" s="230"/>
      <c r="P860" s="231">
        <f t="shared" si="42"/>
        <v>0</v>
      </c>
      <c r="Q860" s="232"/>
      <c r="R860" s="224"/>
      <c r="S860" s="233"/>
      <c r="T860" s="234"/>
      <c r="U860" s="230"/>
      <c r="V860" s="232"/>
      <c r="W860" s="234"/>
      <c r="X860" s="232"/>
      <c r="Y860" s="230"/>
      <c r="Z860" s="230"/>
      <c r="AA860" s="235">
        <f t="shared" si="41"/>
        <v>0</v>
      </c>
      <c r="AB860" s="229"/>
      <c r="AC860" s="236"/>
      <c r="AD860" s="237">
        <v>0</v>
      </c>
      <c r="AE860" s="238">
        <v>0</v>
      </c>
      <c r="AF860" s="220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</row>
    <row r="861" spans="1:183" s="5" customFormat="1" ht="60" customHeight="1" x14ac:dyDescent="0.25">
      <c r="A861" s="221">
        <f t="shared" si="43"/>
        <v>856</v>
      </c>
      <c r="B861" s="361"/>
      <c r="C861" s="222"/>
      <c r="D861" s="222"/>
      <c r="E861" s="223"/>
      <c r="F861" s="224"/>
      <c r="G861" s="223"/>
      <c r="H861" s="225"/>
      <c r="I861" s="226"/>
      <c r="J861" s="227"/>
      <c r="K861" s="226"/>
      <c r="L861" s="228"/>
      <c r="M861" s="229"/>
      <c r="N861" s="230"/>
      <c r="O861" s="230"/>
      <c r="P861" s="231">
        <f t="shared" si="42"/>
        <v>0</v>
      </c>
      <c r="Q861" s="232"/>
      <c r="R861" s="224"/>
      <c r="S861" s="233"/>
      <c r="T861" s="234"/>
      <c r="U861" s="230"/>
      <c r="V861" s="232"/>
      <c r="W861" s="234"/>
      <c r="X861" s="232"/>
      <c r="Y861" s="230"/>
      <c r="Z861" s="230"/>
      <c r="AA861" s="235">
        <f t="shared" si="41"/>
        <v>0</v>
      </c>
      <c r="AB861" s="229"/>
      <c r="AC861" s="236"/>
      <c r="AD861" s="237">
        <v>0</v>
      </c>
      <c r="AE861" s="238">
        <v>0</v>
      </c>
      <c r="AF861" s="220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</row>
    <row r="862" spans="1:183" s="5" customFormat="1" ht="60" customHeight="1" x14ac:dyDescent="0.25">
      <c r="A862" s="221">
        <f t="shared" si="43"/>
        <v>857</v>
      </c>
      <c r="B862" s="361"/>
      <c r="C862" s="222"/>
      <c r="D862" s="222"/>
      <c r="E862" s="223"/>
      <c r="F862" s="224"/>
      <c r="G862" s="223"/>
      <c r="H862" s="225"/>
      <c r="I862" s="226"/>
      <c r="J862" s="227"/>
      <c r="K862" s="226"/>
      <c r="L862" s="228"/>
      <c r="M862" s="229"/>
      <c r="N862" s="230"/>
      <c r="O862" s="230"/>
      <c r="P862" s="231">
        <f t="shared" si="42"/>
        <v>0</v>
      </c>
      <c r="Q862" s="232"/>
      <c r="R862" s="224"/>
      <c r="S862" s="233"/>
      <c r="T862" s="234"/>
      <c r="U862" s="230"/>
      <c r="V862" s="232"/>
      <c r="W862" s="234"/>
      <c r="X862" s="232"/>
      <c r="Y862" s="230"/>
      <c r="Z862" s="230"/>
      <c r="AA862" s="235">
        <f t="shared" si="41"/>
        <v>0</v>
      </c>
      <c r="AB862" s="229"/>
      <c r="AC862" s="236"/>
      <c r="AD862" s="237">
        <v>0</v>
      </c>
      <c r="AE862" s="238">
        <v>0</v>
      </c>
      <c r="AF862" s="220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</row>
    <row r="863" spans="1:183" s="5" customFormat="1" ht="60" customHeight="1" x14ac:dyDescent="0.25">
      <c r="A863" s="221">
        <f t="shared" si="43"/>
        <v>858</v>
      </c>
      <c r="B863" s="361"/>
      <c r="C863" s="222"/>
      <c r="D863" s="222"/>
      <c r="E863" s="223"/>
      <c r="F863" s="224"/>
      <c r="G863" s="223"/>
      <c r="H863" s="225"/>
      <c r="I863" s="226"/>
      <c r="J863" s="227"/>
      <c r="K863" s="226"/>
      <c r="L863" s="228"/>
      <c r="M863" s="229"/>
      <c r="N863" s="230"/>
      <c r="O863" s="230"/>
      <c r="P863" s="231">
        <f t="shared" si="42"/>
        <v>0</v>
      </c>
      <c r="Q863" s="232"/>
      <c r="R863" s="224"/>
      <c r="S863" s="233"/>
      <c r="T863" s="234"/>
      <c r="U863" s="230"/>
      <c r="V863" s="232"/>
      <c r="W863" s="234"/>
      <c r="X863" s="232"/>
      <c r="Y863" s="230"/>
      <c r="Z863" s="230"/>
      <c r="AA863" s="235">
        <f t="shared" si="41"/>
        <v>0</v>
      </c>
      <c r="AB863" s="229"/>
      <c r="AC863" s="236"/>
      <c r="AD863" s="237">
        <v>0</v>
      </c>
      <c r="AE863" s="238">
        <v>0</v>
      </c>
      <c r="AF863" s="220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</row>
    <row r="864" spans="1:183" s="5" customFormat="1" ht="60" customHeight="1" x14ac:dyDescent="0.25">
      <c r="A864" s="221">
        <f t="shared" si="43"/>
        <v>859</v>
      </c>
      <c r="B864" s="361"/>
      <c r="C864" s="222"/>
      <c r="D864" s="222"/>
      <c r="E864" s="223"/>
      <c r="F864" s="224"/>
      <c r="G864" s="223"/>
      <c r="H864" s="225"/>
      <c r="I864" s="226"/>
      <c r="J864" s="227"/>
      <c r="K864" s="226"/>
      <c r="L864" s="228"/>
      <c r="M864" s="229"/>
      <c r="N864" s="230"/>
      <c r="O864" s="230"/>
      <c r="P864" s="231">
        <f t="shared" si="42"/>
        <v>0</v>
      </c>
      <c r="Q864" s="232"/>
      <c r="R864" s="224"/>
      <c r="S864" s="233"/>
      <c r="T864" s="234"/>
      <c r="U864" s="230"/>
      <c r="V864" s="232"/>
      <c r="W864" s="234"/>
      <c r="X864" s="232"/>
      <c r="Y864" s="230"/>
      <c r="Z864" s="230"/>
      <c r="AA864" s="235">
        <f t="shared" si="41"/>
        <v>0</v>
      </c>
      <c r="AB864" s="229"/>
      <c r="AC864" s="236"/>
      <c r="AD864" s="237">
        <v>0</v>
      </c>
      <c r="AE864" s="238">
        <v>0</v>
      </c>
      <c r="AF864" s="220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</row>
    <row r="865" spans="1:183" s="5" customFormat="1" ht="60" customHeight="1" x14ac:dyDescent="0.25">
      <c r="A865" s="221">
        <f t="shared" si="43"/>
        <v>860</v>
      </c>
      <c r="B865" s="361"/>
      <c r="C865" s="222"/>
      <c r="D865" s="222"/>
      <c r="E865" s="223"/>
      <c r="F865" s="224"/>
      <c r="G865" s="223"/>
      <c r="H865" s="225"/>
      <c r="I865" s="226"/>
      <c r="J865" s="227"/>
      <c r="K865" s="226"/>
      <c r="L865" s="228"/>
      <c r="M865" s="229"/>
      <c r="N865" s="230"/>
      <c r="O865" s="230"/>
      <c r="P865" s="231">
        <f t="shared" si="42"/>
        <v>0</v>
      </c>
      <c r="Q865" s="232"/>
      <c r="R865" s="224"/>
      <c r="S865" s="233"/>
      <c r="T865" s="234"/>
      <c r="U865" s="230"/>
      <c r="V865" s="232"/>
      <c r="W865" s="234"/>
      <c r="X865" s="232"/>
      <c r="Y865" s="230"/>
      <c r="Z865" s="230"/>
      <c r="AA865" s="235">
        <f t="shared" si="41"/>
        <v>0</v>
      </c>
      <c r="AB865" s="229"/>
      <c r="AC865" s="236"/>
      <c r="AD865" s="237">
        <v>0</v>
      </c>
      <c r="AE865" s="238">
        <v>0</v>
      </c>
      <c r="AF865" s="220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</row>
    <row r="866" spans="1:183" s="5" customFormat="1" ht="60" customHeight="1" x14ac:dyDescent="0.25">
      <c r="A866" s="221">
        <f t="shared" si="43"/>
        <v>861</v>
      </c>
      <c r="B866" s="361"/>
      <c r="C866" s="222"/>
      <c r="D866" s="222"/>
      <c r="E866" s="223"/>
      <c r="F866" s="224"/>
      <c r="G866" s="223"/>
      <c r="H866" s="225"/>
      <c r="I866" s="226"/>
      <c r="J866" s="227"/>
      <c r="K866" s="226"/>
      <c r="L866" s="228"/>
      <c r="M866" s="229"/>
      <c r="N866" s="230"/>
      <c r="O866" s="230"/>
      <c r="P866" s="231">
        <f t="shared" si="42"/>
        <v>0</v>
      </c>
      <c r="Q866" s="232"/>
      <c r="R866" s="224"/>
      <c r="S866" s="233"/>
      <c r="T866" s="234"/>
      <c r="U866" s="230"/>
      <c r="V866" s="232"/>
      <c r="W866" s="234"/>
      <c r="X866" s="232"/>
      <c r="Y866" s="230"/>
      <c r="Z866" s="230"/>
      <c r="AA866" s="235">
        <f t="shared" si="41"/>
        <v>0</v>
      </c>
      <c r="AB866" s="229"/>
      <c r="AC866" s="236"/>
      <c r="AD866" s="237">
        <v>0</v>
      </c>
      <c r="AE866" s="238">
        <v>0</v>
      </c>
      <c r="AF866" s="220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</row>
    <row r="867" spans="1:183" s="5" customFormat="1" ht="60" customHeight="1" x14ac:dyDescent="0.25">
      <c r="A867" s="221">
        <f t="shared" si="43"/>
        <v>862</v>
      </c>
      <c r="B867" s="361"/>
      <c r="C867" s="222"/>
      <c r="D867" s="222"/>
      <c r="E867" s="223"/>
      <c r="F867" s="224"/>
      <c r="G867" s="223"/>
      <c r="H867" s="225"/>
      <c r="I867" s="226"/>
      <c r="J867" s="227"/>
      <c r="K867" s="226"/>
      <c r="L867" s="228"/>
      <c r="M867" s="229"/>
      <c r="N867" s="230"/>
      <c r="O867" s="230"/>
      <c r="P867" s="231">
        <f t="shared" si="42"/>
        <v>0</v>
      </c>
      <c r="Q867" s="232"/>
      <c r="R867" s="224"/>
      <c r="S867" s="233"/>
      <c r="T867" s="234"/>
      <c r="U867" s="230"/>
      <c r="V867" s="232"/>
      <c r="W867" s="234"/>
      <c r="X867" s="232"/>
      <c r="Y867" s="230"/>
      <c r="Z867" s="230"/>
      <c r="AA867" s="235">
        <f t="shared" si="41"/>
        <v>0</v>
      </c>
      <c r="AB867" s="229"/>
      <c r="AC867" s="236"/>
      <c r="AD867" s="237">
        <v>0</v>
      </c>
      <c r="AE867" s="238">
        <v>0</v>
      </c>
      <c r="AF867" s="220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</row>
    <row r="868" spans="1:183" s="5" customFormat="1" ht="60" customHeight="1" x14ac:dyDescent="0.25">
      <c r="A868" s="221">
        <f t="shared" si="43"/>
        <v>863</v>
      </c>
      <c r="B868" s="361"/>
      <c r="C868" s="222"/>
      <c r="D868" s="222"/>
      <c r="E868" s="223"/>
      <c r="F868" s="224"/>
      <c r="G868" s="223"/>
      <c r="H868" s="225"/>
      <c r="I868" s="226"/>
      <c r="J868" s="227"/>
      <c r="K868" s="226"/>
      <c r="L868" s="228"/>
      <c r="M868" s="229"/>
      <c r="N868" s="230"/>
      <c r="O868" s="230"/>
      <c r="P868" s="231">
        <f t="shared" si="42"/>
        <v>0</v>
      </c>
      <c r="Q868" s="232"/>
      <c r="R868" s="224"/>
      <c r="S868" s="233"/>
      <c r="T868" s="234"/>
      <c r="U868" s="230"/>
      <c r="V868" s="232"/>
      <c r="W868" s="234"/>
      <c r="X868" s="232"/>
      <c r="Y868" s="230"/>
      <c r="Z868" s="230"/>
      <c r="AA868" s="235">
        <f t="shared" si="41"/>
        <v>0</v>
      </c>
      <c r="AB868" s="229"/>
      <c r="AC868" s="236"/>
      <c r="AD868" s="237">
        <v>0</v>
      </c>
      <c r="AE868" s="238">
        <v>0</v>
      </c>
      <c r="AF868" s="220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</row>
    <row r="869" spans="1:183" s="5" customFormat="1" ht="60" customHeight="1" x14ac:dyDescent="0.25">
      <c r="A869" s="221">
        <f t="shared" si="43"/>
        <v>864</v>
      </c>
      <c r="B869" s="361"/>
      <c r="C869" s="222"/>
      <c r="D869" s="222"/>
      <c r="E869" s="223"/>
      <c r="F869" s="224"/>
      <c r="G869" s="223"/>
      <c r="H869" s="225"/>
      <c r="I869" s="226"/>
      <c r="J869" s="227"/>
      <c r="K869" s="226"/>
      <c r="L869" s="228"/>
      <c r="M869" s="229"/>
      <c r="N869" s="230"/>
      <c r="O869" s="230"/>
      <c r="P869" s="231">
        <f t="shared" si="42"/>
        <v>0</v>
      </c>
      <c r="Q869" s="232"/>
      <c r="R869" s="224"/>
      <c r="S869" s="233"/>
      <c r="T869" s="234"/>
      <c r="U869" s="230"/>
      <c r="V869" s="232"/>
      <c r="W869" s="234"/>
      <c r="X869" s="232"/>
      <c r="Y869" s="230"/>
      <c r="Z869" s="230"/>
      <c r="AA869" s="235">
        <f t="shared" si="41"/>
        <v>0</v>
      </c>
      <c r="AB869" s="229"/>
      <c r="AC869" s="236"/>
      <c r="AD869" s="237">
        <v>0</v>
      </c>
      <c r="AE869" s="238">
        <v>0</v>
      </c>
      <c r="AF869" s="220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</row>
    <row r="870" spans="1:183" s="5" customFormat="1" ht="60" customHeight="1" x14ac:dyDescent="0.25">
      <c r="A870" s="221">
        <f t="shared" si="43"/>
        <v>865</v>
      </c>
      <c r="B870" s="361"/>
      <c r="C870" s="222"/>
      <c r="D870" s="222"/>
      <c r="E870" s="223"/>
      <c r="F870" s="224"/>
      <c r="G870" s="223"/>
      <c r="H870" s="225"/>
      <c r="I870" s="226"/>
      <c r="J870" s="227"/>
      <c r="K870" s="226"/>
      <c r="L870" s="228"/>
      <c r="M870" s="229"/>
      <c r="N870" s="230"/>
      <c r="O870" s="230"/>
      <c r="P870" s="231">
        <f t="shared" si="42"/>
        <v>0</v>
      </c>
      <c r="Q870" s="232"/>
      <c r="R870" s="224"/>
      <c r="S870" s="233"/>
      <c r="T870" s="234"/>
      <c r="U870" s="230"/>
      <c r="V870" s="232"/>
      <c r="W870" s="234"/>
      <c r="X870" s="232"/>
      <c r="Y870" s="230"/>
      <c r="Z870" s="230"/>
      <c r="AA870" s="235">
        <f t="shared" si="41"/>
        <v>0</v>
      </c>
      <c r="AB870" s="229"/>
      <c r="AC870" s="236"/>
      <c r="AD870" s="237">
        <v>0</v>
      </c>
      <c r="AE870" s="238">
        <v>0</v>
      </c>
      <c r="AF870" s="220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</row>
    <row r="871" spans="1:183" s="5" customFormat="1" ht="60" customHeight="1" x14ac:dyDescent="0.25">
      <c r="A871" s="221">
        <f t="shared" si="43"/>
        <v>866</v>
      </c>
      <c r="B871" s="361"/>
      <c r="C871" s="222"/>
      <c r="D871" s="222"/>
      <c r="E871" s="223"/>
      <c r="F871" s="224"/>
      <c r="G871" s="223"/>
      <c r="H871" s="225"/>
      <c r="I871" s="226"/>
      <c r="J871" s="227"/>
      <c r="K871" s="226"/>
      <c r="L871" s="228"/>
      <c r="M871" s="229"/>
      <c r="N871" s="230"/>
      <c r="O871" s="230"/>
      <c r="P871" s="231">
        <f t="shared" si="42"/>
        <v>0</v>
      </c>
      <c r="Q871" s="232"/>
      <c r="R871" s="224"/>
      <c r="S871" s="233"/>
      <c r="T871" s="234"/>
      <c r="U871" s="230"/>
      <c r="V871" s="232"/>
      <c r="W871" s="234"/>
      <c r="X871" s="232"/>
      <c r="Y871" s="230"/>
      <c r="Z871" s="230"/>
      <c r="AA871" s="235">
        <f t="shared" si="41"/>
        <v>0</v>
      </c>
      <c r="AB871" s="229"/>
      <c r="AC871" s="236"/>
      <c r="AD871" s="237">
        <v>0</v>
      </c>
      <c r="AE871" s="238">
        <v>0</v>
      </c>
      <c r="AF871" s="220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</row>
    <row r="872" spans="1:183" s="5" customFormat="1" ht="60" customHeight="1" x14ac:dyDescent="0.25">
      <c r="A872" s="221">
        <f t="shared" si="43"/>
        <v>867</v>
      </c>
      <c r="B872" s="361"/>
      <c r="C872" s="222"/>
      <c r="D872" s="222"/>
      <c r="E872" s="223"/>
      <c r="F872" s="224"/>
      <c r="G872" s="223"/>
      <c r="H872" s="225"/>
      <c r="I872" s="226"/>
      <c r="J872" s="227"/>
      <c r="K872" s="226"/>
      <c r="L872" s="228"/>
      <c r="M872" s="229"/>
      <c r="N872" s="230"/>
      <c r="O872" s="230"/>
      <c r="P872" s="231">
        <f t="shared" si="42"/>
        <v>0</v>
      </c>
      <c r="Q872" s="232"/>
      <c r="R872" s="224"/>
      <c r="S872" s="233"/>
      <c r="T872" s="234"/>
      <c r="U872" s="230"/>
      <c r="V872" s="232"/>
      <c r="W872" s="234"/>
      <c r="X872" s="232"/>
      <c r="Y872" s="230"/>
      <c r="Z872" s="230"/>
      <c r="AA872" s="235">
        <f t="shared" si="41"/>
        <v>0</v>
      </c>
      <c r="AB872" s="229"/>
      <c r="AC872" s="236"/>
      <c r="AD872" s="237">
        <v>0</v>
      </c>
      <c r="AE872" s="238">
        <v>0</v>
      </c>
      <c r="AF872" s="220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</row>
    <row r="873" spans="1:183" s="5" customFormat="1" ht="60" customHeight="1" x14ac:dyDescent="0.25">
      <c r="A873" s="221">
        <f t="shared" si="43"/>
        <v>868</v>
      </c>
      <c r="B873" s="361"/>
      <c r="C873" s="222"/>
      <c r="D873" s="222"/>
      <c r="E873" s="223"/>
      <c r="F873" s="224"/>
      <c r="G873" s="223"/>
      <c r="H873" s="225"/>
      <c r="I873" s="226"/>
      <c r="J873" s="227"/>
      <c r="K873" s="226"/>
      <c r="L873" s="228"/>
      <c r="M873" s="229"/>
      <c r="N873" s="230"/>
      <c r="O873" s="230"/>
      <c r="P873" s="231">
        <f t="shared" si="42"/>
        <v>0</v>
      </c>
      <c r="Q873" s="232"/>
      <c r="R873" s="224"/>
      <c r="S873" s="233"/>
      <c r="T873" s="234"/>
      <c r="U873" s="230"/>
      <c r="V873" s="232"/>
      <c r="W873" s="234"/>
      <c r="X873" s="232"/>
      <c r="Y873" s="230"/>
      <c r="Z873" s="230"/>
      <c r="AA873" s="235">
        <f t="shared" si="41"/>
        <v>0</v>
      </c>
      <c r="AB873" s="229"/>
      <c r="AC873" s="236"/>
      <c r="AD873" s="237">
        <v>0</v>
      </c>
      <c r="AE873" s="238">
        <v>0</v>
      </c>
      <c r="AF873" s="220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</row>
    <row r="874" spans="1:183" s="5" customFormat="1" ht="60" customHeight="1" x14ac:dyDescent="0.25">
      <c r="A874" s="221">
        <f t="shared" si="43"/>
        <v>869</v>
      </c>
      <c r="B874" s="361"/>
      <c r="C874" s="222"/>
      <c r="D874" s="222"/>
      <c r="E874" s="223"/>
      <c r="F874" s="224"/>
      <c r="G874" s="223"/>
      <c r="H874" s="225"/>
      <c r="I874" s="226"/>
      <c r="J874" s="227"/>
      <c r="K874" s="226"/>
      <c r="L874" s="228"/>
      <c r="M874" s="229"/>
      <c r="N874" s="230"/>
      <c r="O874" s="230"/>
      <c r="P874" s="231">
        <f t="shared" si="42"/>
        <v>0</v>
      </c>
      <c r="Q874" s="232"/>
      <c r="R874" s="224"/>
      <c r="S874" s="233"/>
      <c r="T874" s="234"/>
      <c r="U874" s="230"/>
      <c r="V874" s="232"/>
      <c r="W874" s="234"/>
      <c r="X874" s="232"/>
      <c r="Y874" s="230"/>
      <c r="Z874" s="230"/>
      <c r="AA874" s="235">
        <f t="shared" si="41"/>
        <v>0</v>
      </c>
      <c r="AB874" s="229"/>
      <c r="AC874" s="236"/>
      <c r="AD874" s="237">
        <v>0</v>
      </c>
      <c r="AE874" s="238">
        <v>0</v>
      </c>
      <c r="AF874" s="220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</row>
    <row r="875" spans="1:183" s="5" customFormat="1" ht="60" customHeight="1" x14ac:dyDescent="0.25">
      <c r="A875" s="221">
        <f t="shared" si="43"/>
        <v>870</v>
      </c>
      <c r="B875" s="361"/>
      <c r="C875" s="222"/>
      <c r="D875" s="222"/>
      <c r="E875" s="223"/>
      <c r="F875" s="224"/>
      <c r="G875" s="223"/>
      <c r="H875" s="225"/>
      <c r="I875" s="226"/>
      <c r="J875" s="227"/>
      <c r="K875" s="226"/>
      <c r="L875" s="228"/>
      <c r="M875" s="229"/>
      <c r="N875" s="230"/>
      <c r="O875" s="230"/>
      <c r="P875" s="231">
        <f t="shared" si="42"/>
        <v>0</v>
      </c>
      <c r="Q875" s="232"/>
      <c r="R875" s="224"/>
      <c r="S875" s="233"/>
      <c r="T875" s="234"/>
      <c r="U875" s="230"/>
      <c r="V875" s="232"/>
      <c r="W875" s="234"/>
      <c r="X875" s="232"/>
      <c r="Y875" s="230"/>
      <c r="Z875" s="230"/>
      <c r="AA875" s="235">
        <f t="shared" si="41"/>
        <v>0</v>
      </c>
      <c r="AB875" s="229"/>
      <c r="AC875" s="236"/>
      <c r="AD875" s="237">
        <v>0</v>
      </c>
      <c r="AE875" s="238">
        <v>0</v>
      </c>
      <c r="AF875" s="220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</row>
    <row r="876" spans="1:183" s="5" customFormat="1" ht="60" customHeight="1" x14ac:dyDescent="0.25">
      <c r="A876" s="221">
        <f t="shared" si="43"/>
        <v>871</v>
      </c>
      <c r="B876" s="361"/>
      <c r="C876" s="222"/>
      <c r="D876" s="222"/>
      <c r="E876" s="223"/>
      <c r="F876" s="224"/>
      <c r="G876" s="223"/>
      <c r="H876" s="225"/>
      <c r="I876" s="226"/>
      <c r="J876" s="227"/>
      <c r="K876" s="226"/>
      <c r="L876" s="228"/>
      <c r="M876" s="229"/>
      <c r="N876" s="230"/>
      <c r="O876" s="230"/>
      <c r="P876" s="231">
        <f t="shared" si="42"/>
        <v>0</v>
      </c>
      <c r="Q876" s="232"/>
      <c r="R876" s="224"/>
      <c r="S876" s="233"/>
      <c r="T876" s="234"/>
      <c r="U876" s="230"/>
      <c r="V876" s="232"/>
      <c r="W876" s="234"/>
      <c r="X876" s="232"/>
      <c r="Y876" s="230"/>
      <c r="Z876" s="230"/>
      <c r="AA876" s="235">
        <f t="shared" si="41"/>
        <v>0</v>
      </c>
      <c r="AB876" s="229"/>
      <c r="AC876" s="236"/>
      <c r="AD876" s="237">
        <v>0</v>
      </c>
      <c r="AE876" s="238">
        <v>0</v>
      </c>
      <c r="AF876" s="220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</row>
    <row r="877" spans="1:183" s="5" customFormat="1" ht="60" customHeight="1" x14ac:dyDescent="0.25">
      <c r="A877" s="221">
        <f t="shared" si="43"/>
        <v>872</v>
      </c>
      <c r="B877" s="361"/>
      <c r="C877" s="222"/>
      <c r="D877" s="222"/>
      <c r="E877" s="223"/>
      <c r="F877" s="224"/>
      <c r="G877" s="223"/>
      <c r="H877" s="225"/>
      <c r="I877" s="226"/>
      <c r="J877" s="227"/>
      <c r="K877" s="226"/>
      <c r="L877" s="228"/>
      <c r="M877" s="229"/>
      <c r="N877" s="230"/>
      <c r="O877" s="230"/>
      <c r="P877" s="231">
        <f t="shared" si="42"/>
        <v>0</v>
      </c>
      <c r="Q877" s="232"/>
      <c r="R877" s="224"/>
      <c r="S877" s="233"/>
      <c r="T877" s="234"/>
      <c r="U877" s="230"/>
      <c r="V877" s="232"/>
      <c r="W877" s="234"/>
      <c r="X877" s="232"/>
      <c r="Y877" s="230"/>
      <c r="Z877" s="230"/>
      <c r="AA877" s="235">
        <f t="shared" si="41"/>
        <v>0</v>
      </c>
      <c r="AB877" s="229"/>
      <c r="AC877" s="236"/>
      <c r="AD877" s="237">
        <v>0</v>
      </c>
      <c r="AE877" s="238">
        <v>0</v>
      </c>
      <c r="AF877" s="220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</row>
    <row r="878" spans="1:183" s="5" customFormat="1" ht="60" customHeight="1" x14ac:dyDescent="0.25">
      <c r="A878" s="221">
        <f t="shared" si="43"/>
        <v>873</v>
      </c>
      <c r="B878" s="361"/>
      <c r="C878" s="222"/>
      <c r="D878" s="222"/>
      <c r="E878" s="223"/>
      <c r="F878" s="224"/>
      <c r="G878" s="223"/>
      <c r="H878" s="225"/>
      <c r="I878" s="226"/>
      <c r="J878" s="227"/>
      <c r="K878" s="226"/>
      <c r="L878" s="228"/>
      <c r="M878" s="229"/>
      <c r="N878" s="230"/>
      <c r="O878" s="230"/>
      <c r="P878" s="231">
        <f t="shared" si="42"/>
        <v>0</v>
      </c>
      <c r="Q878" s="232"/>
      <c r="R878" s="224"/>
      <c r="S878" s="233"/>
      <c r="T878" s="234"/>
      <c r="U878" s="230"/>
      <c r="V878" s="232"/>
      <c r="W878" s="234"/>
      <c r="X878" s="232"/>
      <c r="Y878" s="230"/>
      <c r="Z878" s="230"/>
      <c r="AA878" s="235">
        <f t="shared" si="41"/>
        <v>0</v>
      </c>
      <c r="AB878" s="229"/>
      <c r="AC878" s="236"/>
      <c r="AD878" s="237">
        <v>0</v>
      </c>
      <c r="AE878" s="238">
        <v>0</v>
      </c>
      <c r="AF878" s="220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</row>
    <row r="879" spans="1:183" s="5" customFormat="1" ht="60" customHeight="1" x14ac:dyDescent="0.25">
      <c r="A879" s="221">
        <f t="shared" si="43"/>
        <v>874</v>
      </c>
      <c r="B879" s="361"/>
      <c r="C879" s="222"/>
      <c r="D879" s="222"/>
      <c r="E879" s="223"/>
      <c r="F879" s="224"/>
      <c r="G879" s="223"/>
      <c r="H879" s="225"/>
      <c r="I879" s="226"/>
      <c r="J879" s="227"/>
      <c r="K879" s="226"/>
      <c r="L879" s="228"/>
      <c r="M879" s="229"/>
      <c r="N879" s="230"/>
      <c r="O879" s="230"/>
      <c r="P879" s="231">
        <f t="shared" si="42"/>
        <v>0</v>
      </c>
      <c r="Q879" s="232"/>
      <c r="R879" s="224"/>
      <c r="S879" s="233"/>
      <c r="T879" s="234"/>
      <c r="U879" s="230"/>
      <c r="V879" s="232"/>
      <c r="W879" s="234"/>
      <c r="X879" s="232"/>
      <c r="Y879" s="230"/>
      <c r="Z879" s="230"/>
      <c r="AA879" s="235">
        <f t="shared" si="41"/>
        <v>0</v>
      </c>
      <c r="AB879" s="229"/>
      <c r="AC879" s="236"/>
      <c r="AD879" s="237">
        <v>0</v>
      </c>
      <c r="AE879" s="238">
        <v>0</v>
      </c>
      <c r="AF879" s="220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</row>
    <row r="880" spans="1:183" s="5" customFormat="1" ht="60" customHeight="1" x14ac:dyDescent="0.25">
      <c r="A880" s="221">
        <f t="shared" si="43"/>
        <v>875</v>
      </c>
      <c r="B880" s="361"/>
      <c r="C880" s="222"/>
      <c r="D880" s="222"/>
      <c r="E880" s="223"/>
      <c r="F880" s="224"/>
      <c r="G880" s="223"/>
      <c r="H880" s="225"/>
      <c r="I880" s="226"/>
      <c r="J880" s="227"/>
      <c r="K880" s="226"/>
      <c r="L880" s="228"/>
      <c r="M880" s="229"/>
      <c r="N880" s="230"/>
      <c r="O880" s="230"/>
      <c r="P880" s="231">
        <f t="shared" si="42"/>
        <v>0</v>
      </c>
      <c r="Q880" s="232"/>
      <c r="R880" s="224"/>
      <c r="S880" s="233"/>
      <c r="T880" s="234"/>
      <c r="U880" s="230"/>
      <c r="V880" s="232"/>
      <c r="W880" s="234"/>
      <c r="X880" s="232"/>
      <c r="Y880" s="230"/>
      <c r="Z880" s="230"/>
      <c r="AA880" s="235">
        <f t="shared" si="41"/>
        <v>0</v>
      </c>
      <c r="AB880" s="229"/>
      <c r="AC880" s="236"/>
      <c r="AD880" s="237">
        <v>0</v>
      </c>
      <c r="AE880" s="238">
        <v>0</v>
      </c>
      <c r="AF880" s="220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</row>
    <row r="881" spans="1:183" s="5" customFormat="1" ht="60" customHeight="1" x14ac:dyDescent="0.25">
      <c r="A881" s="221">
        <f t="shared" si="43"/>
        <v>876</v>
      </c>
      <c r="B881" s="361"/>
      <c r="C881" s="222"/>
      <c r="D881" s="222"/>
      <c r="E881" s="223"/>
      <c r="F881" s="224"/>
      <c r="G881" s="223"/>
      <c r="H881" s="225"/>
      <c r="I881" s="226"/>
      <c r="J881" s="227"/>
      <c r="K881" s="226"/>
      <c r="L881" s="228"/>
      <c r="M881" s="229"/>
      <c r="N881" s="230"/>
      <c r="O881" s="230"/>
      <c r="P881" s="231">
        <f t="shared" si="42"/>
        <v>0</v>
      </c>
      <c r="Q881" s="232"/>
      <c r="R881" s="224"/>
      <c r="S881" s="233"/>
      <c r="T881" s="234"/>
      <c r="U881" s="230"/>
      <c r="V881" s="232"/>
      <c r="W881" s="234"/>
      <c r="X881" s="232"/>
      <c r="Y881" s="230"/>
      <c r="Z881" s="230"/>
      <c r="AA881" s="235">
        <f t="shared" si="41"/>
        <v>0</v>
      </c>
      <c r="AB881" s="229"/>
      <c r="AC881" s="236"/>
      <c r="AD881" s="237">
        <v>0</v>
      </c>
      <c r="AE881" s="238">
        <v>0</v>
      </c>
      <c r="AF881" s="220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</row>
    <row r="882" spans="1:183" s="5" customFormat="1" ht="60" customHeight="1" x14ac:dyDescent="0.25">
      <c r="A882" s="221">
        <f t="shared" si="43"/>
        <v>877</v>
      </c>
      <c r="B882" s="361"/>
      <c r="C882" s="222"/>
      <c r="D882" s="222"/>
      <c r="E882" s="223"/>
      <c r="F882" s="224"/>
      <c r="G882" s="223"/>
      <c r="H882" s="225"/>
      <c r="I882" s="226"/>
      <c r="J882" s="227"/>
      <c r="K882" s="226"/>
      <c r="L882" s="228"/>
      <c r="M882" s="229"/>
      <c r="N882" s="230"/>
      <c r="O882" s="230"/>
      <c r="P882" s="231">
        <f t="shared" si="42"/>
        <v>0</v>
      </c>
      <c r="Q882" s="232"/>
      <c r="R882" s="224"/>
      <c r="S882" s="233"/>
      <c r="T882" s="234"/>
      <c r="U882" s="230"/>
      <c r="V882" s="232"/>
      <c r="W882" s="234"/>
      <c r="X882" s="232"/>
      <c r="Y882" s="230"/>
      <c r="Z882" s="230"/>
      <c r="AA882" s="235">
        <f t="shared" si="41"/>
        <v>0</v>
      </c>
      <c r="AB882" s="229"/>
      <c r="AC882" s="236"/>
      <c r="AD882" s="237">
        <v>0</v>
      </c>
      <c r="AE882" s="238">
        <v>0</v>
      </c>
      <c r="AF882" s="220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</row>
    <row r="883" spans="1:183" s="5" customFormat="1" ht="60" customHeight="1" x14ac:dyDescent="0.25">
      <c r="A883" s="221">
        <f t="shared" si="43"/>
        <v>878</v>
      </c>
      <c r="B883" s="361"/>
      <c r="C883" s="222"/>
      <c r="D883" s="222"/>
      <c r="E883" s="223"/>
      <c r="F883" s="224"/>
      <c r="G883" s="223"/>
      <c r="H883" s="225"/>
      <c r="I883" s="226"/>
      <c r="J883" s="227"/>
      <c r="K883" s="226"/>
      <c r="L883" s="228"/>
      <c r="M883" s="229"/>
      <c r="N883" s="230"/>
      <c r="O883" s="230"/>
      <c r="P883" s="231">
        <f t="shared" si="42"/>
        <v>0</v>
      </c>
      <c r="Q883" s="232"/>
      <c r="R883" s="224"/>
      <c r="S883" s="233"/>
      <c r="T883" s="234"/>
      <c r="U883" s="230"/>
      <c r="V883" s="232"/>
      <c r="W883" s="234"/>
      <c r="X883" s="232"/>
      <c r="Y883" s="230"/>
      <c r="Z883" s="230"/>
      <c r="AA883" s="235">
        <f t="shared" si="41"/>
        <v>0</v>
      </c>
      <c r="AB883" s="229"/>
      <c r="AC883" s="236"/>
      <c r="AD883" s="237">
        <v>0</v>
      </c>
      <c r="AE883" s="238">
        <v>0</v>
      </c>
      <c r="AF883" s="220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</row>
    <row r="884" spans="1:183" s="5" customFormat="1" ht="60" customHeight="1" x14ac:dyDescent="0.25">
      <c r="A884" s="221">
        <f t="shared" si="43"/>
        <v>879</v>
      </c>
      <c r="B884" s="361"/>
      <c r="C884" s="222"/>
      <c r="D884" s="222"/>
      <c r="E884" s="223"/>
      <c r="F884" s="224"/>
      <c r="G884" s="223"/>
      <c r="H884" s="225"/>
      <c r="I884" s="226"/>
      <c r="J884" s="227"/>
      <c r="K884" s="226"/>
      <c r="L884" s="228"/>
      <c r="M884" s="229"/>
      <c r="N884" s="230"/>
      <c r="O884" s="230"/>
      <c r="P884" s="231">
        <f t="shared" si="42"/>
        <v>0</v>
      </c>
      <c r="Q884" s="232"/>
      <c r="R884" s="224"/>
      <c r="S884" s="233"/>
      <c r="T884" s="234"/>
      <c r="U884" s="230"/>
      <c r="V884" s="232"/>
      <c r="W884" s="234"/>
      <c r="X884" s="232"/>
      <c r="Y884" s="230"/>
      <c r="Z884" s="230"/>
      <c r="AA884" s="235">
        <f t="shared" si="41"/>
        <v>0</v>
      </c>
      <c r="AB884" s="229"/>
      <c r="AC884" s="236"/>
      <c r="AD884" s="237">
        <v>0</v>
      </c>
      <c r="AE884" s="238">
        <v>0</v>
      </c>
      <c r="AF884" s="220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</row>
    <row r="885" spans="1:183" s="5" customFormat="1" ht="60" customHeight="1" x14ac:dyDescent="0.25">
      <c r="A885" s="221">
        <f t="shared" si="43"/>
        <v>880</v>
      </c>
      <c r="B885" s="361"/>
      <c r="C885" s="222"/>
      <c r="D885" s="222"/>
      <c r="E885" s="223"/>
      <c r="F885" s="224"/>
      <c r="G885" s="223"/>
      <c r="H885" s="225"/>
      <c r="I885" s="226"/>
      <c r="J885" s="227"/>
      <c r="K885" s="226"/>
      <c r="L885" s="228"/>
      <c r="M885" s="229"/>
      <c r="N885" s="230"/>
      <c r="O885" s="230"/>
      <c r="P885" s="231">
        <f t="shared" si="42"/>
        <v>0</v>
      </c>
      <c r="Q885" s="232"/>
      <c r="R885" s="224"/>
      <c r="S885" s="233"/>
      <c r="T885" s="234"/>
      <c r="U885" s="230"/>
      <c r="V885" s="232"/>
      <c r="W885" s="234"/>
      <c r="X885" s="232"/>
      <c r="Y885" s="230"/>
      <c r="Z885" s="230"/>
      <c r="AA885" s="235">
        <f t="shared" si="41"/>
        <v>0</v>
      </c>
      <c r="AB885" s="229"/>
      <c r="AC885" s="236"/>
      <c r="AD885" s="237">
        <v>0</v>
      </c>
      <c r="AE885" s="238">
        <v>0</v>
      </c>
      <c r="AF885" s="220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</row>
    <row r="886" spans="1:183" s="5" customFormat="1" ht="60" customHeight="1" x14ac:dyDescent="0.25">
      <c r="A886" s="221">
        <f t="shared" si="43"/>
        <v>881</v>
      </c>
      <c r="B886" s="361"/>
      <c r="C886" s="222"/>
      <c r="D886" s="222"/>
      <c r="E886" s="223"/>
      <c r="F886" s="224"/>
      <c r="G886" s="223"/>
      <c r="H886" s="225"/>
      <c r="I886" s="226"/>
      <c r="J886" s="227"/>
      <c r="K886" s="226"/>
      <c r="L886" s="228"/>
      <c r="M886" s="229"/>
      <c r="N886" s="230"/>
      <c r="O886" s="230"/>
      <c r="P886" s="231">
        <f t="shared" si="42"/>
        <v>0</v>
      </c>
      <c r="Q886" s="232"/>
      <c r="R886" s="224"/>
      <c r="S886" s="233"/>
      <c r="T886" s="234"/>
      <c r="U886" s="230"/>
      <c r="V886" s="232"/>
      <c r="W886" s="234"/>
      <c r="X886" s="232"/>
      <c r="Y886" s="230"/>
      <c r="Z886" s="230"/>
      <c r="AA886" s="235">
        <f t="shared" si="41"/>
        <v>0</v>
      </c>
      <c r="AB886" s="229"/>
      <c r="AC886" s="236"/>
      <c r="AD886" s="237">
        <v>0</v>
      </c>
      <c r="AE886" s="238">
        <v>0</v>
      </c>
      <c r="AF886" s="220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</row>
    <row r="887" spans="1:183" s="5" customFormat="1" ht="60" customHeight="1" x14ac:dyDescent="0.25">
      <c r="A887" s="221">
        <f t="shared" si="43"/>
        <v>882</v>
      </c>
      <c r="B887" s="361"/>
      <c r="C887" s="222"/>
      <c r="D887" s="222"/>
      <c r="E887" s="223"/>
      <c r="F887" s="224"/>
      <c r="G887" s="223"/>
      <c r="H887" s="225"/>
      <c r="I887" s="226"/>
      <c r="J887" s="227"/>
      <c r="K887" s="226"/>
      <c r="L887" s="228"/>
      <c r="M887" s="229"/>
      <c r="N887" s="230"/>
      <c r="O887" s="230"/>
      <c r="P887" s="231">
        <f t="shared" si="42"/>
        <v>0</v>
      </c>
      <c r="Q887" s="232"/>
      <c r="R887" s="224"/>
      <c r="S887" s="233"/>
      <c r="T887" s="234"/>
      <c r="U887" s="230"/>
      <c r="V887" s="232"/>
      <c r="W887" s="234"/>
      <c r="X887" s="232"/>
      <c r="Y887" s="230"/>
      <c r="Z887" s="230"/>
      <c r="AA887" s="235">
        <f t="shared" si="41"/>
        <v>0</v>
      </c>
      <c r="AB887" s="229"/>
      <c r="AC887" s="236"/>
      <c r="AD887" s="237">
        <v>0</v>
      </c>
      <c r="AE887" s="238">
        <v>0</v>
      </c>
      <c r="AF887" s="220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</row>
    <row r="888" spans="1:183" s="5" customFormat="1" ht="60" customHeight="1" x14ac:dyDescent="0.25">
      <c r="A888" s="221">
        <f t="shared" si="43"/>
        <v>883</v>
      </c>
      <c r="B888" s="361"/>
      <c r="C888" s="222"/>
      <c r="D888" s="222"/>
      <c r="E888" s="223"/>
      <c r="F888" s="224"/>
      <c r="G888" s="223"/>
      <c r="H888" s="225"/>
      <c r="I888" s="226"/>
      <c r="J888" s="227"/>
      <c r="K888" s="226"/>
      <c r="L888" s="228"/>
      <c r="M888" s="229"/>
      <c r="N888" s="230"/>
      <c r="O888" s="230"/>
      <c r="P888" s="231">
        <f t="shared" si="42"/>
        <v>0</v>
      </c>
      <c r="Q888" s="232"/>
      <c r="R888" s="224"/>
      <c r="S888" s="233"/>
      <c r="T888" s="234"/>
      <c r="U888" s="230"/>
      <c r="V888" s="232"/>
      <c r="W888" s="234"/>
      <c r="X888" s="232"/>
      <c r="Y888" s="230"/>
      <c r="Z888" s="230"/>
      <c r="AA888" s="235">
        <f t="shared" si="41"/>
        <v>0</v>
      </c>
      <c r="AB888" s="229"/>
      <c r="AC888" s="236"/>
      <c r="AD888" s="237">
        <v>0</v>
      </c>
      <c r="AE888" s="238">
        <v>0</v>
      </c>
      <c r="AF888" s="220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</row>
    <row r="889" spans="1:183" s="5" customFormat="1" ht="60" customHeight="1" x14ac:dyDescent="0.25">
      <c r="A889" s="221">
        <f t="shared" si="43"/>
        <v>884</v>
      </c>
      <c r="B889" s="361"/>
      <c r="C889" s="222"/>
      <c r="D889" s="222"/>
      <c r="E889" s="223"/>
      <c r="F889" s="224"/>
      <c r="G889" s="223"/>
      <c r="H889" s="225"/>
      <c r="I889" s="226"/>
      <c r="J889" s="227"/>
      <c r="K889" s="226"/>
      <c r="L889" s="228"/>
      <c r="M889" s="229"/>
      <c r="N889" s="230"/>
      <c r="O889" s="230"/>
      <c r="P889" s="231">
        <f t="shared" si="42"/>
        <v>0</v>
      </c>
      <c r="Q889" s="232"/>
      <c r="R889" s="224"/>
      <c r="S889" s="233"/>
      <c r="T889" s="234"/>
      <c r="U889" s="230"/>
      <c r="V889" s="232"/>
      <c r="W889" s="234"/>
      <c r="X889" s="232"/>
      <c r="Y889" s="230"/>
      <c r="Z889" s="230"/>
      <c r="AA889" s="235">
        <f t="shared" si="41"/>
        <v>0</v>
      </c>
      <c r="AB889" s="229"/>
      <c r="AC889" s="236"/>
      <c r="AD889" s="237">
        <v>0</v>
      </c>
      <c r="AE889" s="238">
        <v>0</v>
      </c>
      <c r="AF889" s="220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</row>
    <row r="890" spans="1:183" s="5" customFormat="1" ht="60" customHeight="1" x14ac:dyDescent="0.25">
      <c r="A890" s="221">
        <f t="shared" si="43"/>
        <v>885</v>
      </c>
      <c r="B890" s="361"/>
      <c r="C890" s="222"/>
      <c r="D890" s="222"/>
      <c r="E890" s="223"/>
      <c r="F890" s="224"/>
      <c r="G890" s="223"/>
      <c r="H890" s="225"/>
      <c r="I890" s="226"/>
      <c r="J890" s="227"/>
      <c r="K890" s="226"/>
      <c r="L890" s="228"/>
      <c r="M890" s="229"/>
      <c r="N890" s="230"/>
      <c r="O890" s="230"/>
      <c r="P890" s="231">
        <f t="shared" si="42"/>
        <v>0</v>
      </c>
      <c r="Q890" s="232"/>
      <c r="R890" s="224"/>
      <c r="S890" s="233"/>
      <c r="T890" s="234"/>
      <c r="U890" s="230"/>
      <c r="V890" s="232"/>
      <c r="W890" s="234"/>
      <c r="X890" s="232"/>
      <c r="Y890" s="230"/>
      <c r="Z890" s="230"/>
      <c r="AA890" s="235">
        <f t="shared" si="41"/>
        <v>0</v>
      </c>
      <c r="AB890" s="229"/>
      <c r="AC890" s="236"/>
      <c r="AD890" s="237">
        <v>0</v>
      </c>
      <c r="AE890" s="238">
        <v>0</v>
      </c>
      <c r="AF890" s="220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</row>
    <row r="891" spans="1:183" s="5" customFormat="1" ht="60" customHeight="1" x14ac:dyDescent="0.25">
      <c r="A891" s="221">
        <f t="shared" si="43"/>
        <v>886</v>
      </c>
      <c r="B891" s="361"/>
      <c r="C891" s="222"/>
      <c r="D891" s="222"/>
      <c r="E891" s="223"/>
      <c r="F891" s="224"/>
      <c r="G891" s="223"/>
      <c r="H891" s="225"/>
      <c r="I891" s="226"/>
      <c r="J891" s="227"/>
      <c r="K891" s="226"/>
      <c r="L891" s="228"/>
      <c r="M891" s="229"/>
      <c r="N891" s="230"/>
      <c r="O891" s="230"/>
      <c r="P891" s="231">
        <f t="shared" si="42"/>
        <v>0</v>
      </c>
      <c r="Q891" s="232"/>
      <c r="R891" s="224"/>
      <c r="S891" s="233"/>
      <c r="T891" s="234"/>
      <c r="U891" s="230"/>
      <c r="V891" s="232"/>
      <c r="W891" s="234"/>
      <c r="X891" s="232"/>
      <c r="Y891" s="230"/>
      <c r="Z891" s="230"/>
      <c r="AA891" s="235">
        <f t="shared" si="41"/>
        <v>0</v>
      </c>
      <c r="AB891" s="229"/>
      <c r="AC891" s="236"/>
      <c r="AD891" s="237">
        <v>0</v>
      </c>
      <c r="AE891" s="238">
        <v>0</v>
      </c>
      <c r="AF891" s="220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</row>
    <row r="892" spans="1:183" s="5" customFormat="1" ht="60" customHeight="1" x14ac:dyDescent="0.25">
      <c r="A892" s="221">
        <f t="shared" si="43"/>
        <v>887</v>
      </c>
      <c r="B892" s="361"/>
      <c r="C892" s="222"/>
      <c r="D892" s="222"/>
      <c r="E892" s="223"/>
      <c r="F892" s="224"/>
      <c r="G892" s="223"/>
      <c r="H892" s="225"/>
      <c r="I892" s="226"/>
      <c r="J892" s="227"/>
      <c r="K892" s="226"/>
      <c r="L892" s="228"/>
      <c r="M892" s="229"/>
      <c r="N892" s="230"/>
      <c r="O892" s="230"/>
      <c r="P892" s="231">
        <f t="shared" si="42"/>
        <v>0</v>
      </c>
      <c r="Q892" s="232"/>
      <c r="R892" s="224"/>
      <c r="S892" s="233"/>
      <c r="T892" s="234"/>
      <c r="U892" s="230"/>
      <c r="V892" s="232"/>
      <c r="W892" s="234"/>
      <c r="X892" s="232"/>
      <c r="Y892" s="230"/>
      <c r="Z892" s="230"/>
      <c r="AA892" s="235">
        <f t="shared" si="41"/>
        <v>0</v>
      </c>
      <c r="AB892" s="229"/>
      <c r="AC892" s="236"/>
      <c r="AD892" s="237">
        <v>0</v>
      </c>
      <c r="AE892" s="238">
        <v>0</v>
      </c>
      <c r="AF892" s="220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</row>
    <row r="893" spans="1:183" s="5" customFormat="1" ht="60" customHeight="1" x14ac:dyDescent="0.25">
      <c r="A893" s="221">
        <f t="shared" si="43"/>
        <v>888</v>
      </c>
      <c r="B893" s="361"/>
      <c r="C893" s="222"/>
      <c r="D893" s="222"/>
      <c r="E893" s="223"/>
      <c r="F893" s="224"/>
      <c r="G893" s="223"/>
      <c r="H893" s="225"/>
      <c r="I893" s="226"/>
      <c r="J893" s="227"/>
      <c r="K893" s="226"/>
      <c r="L893" s="228"/>
      <c r="M893" s="229"/>
      <c r="N893" s="230"/>
      <c r="O893" s="230"/>
      <c r="P893" s="231">
        <f t="shared" si="42"/>
        <v>0</v>
      </c>
      <c r="Q893" s="232"/>
      <c r="R893" s="224"/>
      <c r="S893" s="233"/>
      <c r="T893" s="234"/>
      <c r="U893" s="230"/>
      <c r="V893" s="232"/>
      <c r="W893" s="234"/>
      <c r="X893" s="232"/>
      <c r="Y893" s="230"/>
      <c r="Z893" s="230"/>
      <c r="AA893" s="235">
        <f t="shared" si="41"/>
        <v>0</v>
      </c>
      <c r="AB893" s="229"/>
      <c r="AC893" s="236"/>
      <c r="AD893" s="237">
        <v>0</v>
      </c>
      <c r="AE893" s="238">
        <v>0</v>
      </c>
      <c r="AF893" s="220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</row>
    <row r="894" spans="1:183" s="5" customFormat="1" ht="60" customHeight="1" x14ac:dyDescent="0.25">
      <c r="A894" s="221">
        <f t="shared" si="43"/>
        <v>889</v>
      </c>
      <c r="B894" s="361"/>
      <c r="C894" s="222"/>
      <c r="D894" s="222"/>
      <c r="E894" s="223"/>
      <c r="F894" s="224"/>
      <c r="G894" s="223"/>
      <c r="H894" s="225"/>
      <c r="I894" s="226"/>
      <c r="J894" s="227"/>
      <c r="K894" s="226"/>
      <c r="L894" s="228"/>
      <c r="M894" s="229"/>
      <c r="N894" s="230"/>
      <c r="O894" s="230"/>
      <c r="P894" s="231">
        <f t="shared" si="42"/>
        <v>0</v>
      </c>
      <c r="Q894" s="232"/>
      <c r="R894" s="224"/>
      <c r="S894" s="233"/>
      <c r="T894" s="234"/>
      <c r="U894" s="230"/>
      <c r="V894" s="232"/>
      <c r="W894" s="234"/>
      <c r="X894" s="232"/>
      <c r="Y894" s="230"/>
      <c r="Z894" s="230"/>
      <c r="AA894" s="235">
        <f t="shared" si="41"/>
        <v>0</v>
      </c>
      <c r="AB894" s="229"/>
      <c r="AC894" s="236"/>
      <c r="AD894" s="237">
        <v>0</v>
      </c>
      <c r="AE894" s="238">
        <v>0</v>
      </c>
      <c r="AF894" s="220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</row>
    <row r="895" spans="1:183" s="5" customFormat="1" ht="60" customHeight="1" x14ac:dyDescent="0.25">
      <c r="A895" s="221">
        <f t="shared" si="43"/>
        <v>890</v>
      </c>
      <c r="B895" s="361"/>
      <c r="C895" s="222"/>
      <c r="D895" s="222"/>
      <c r="E895" s="223"/>
      <c r="F895" s="224"/>
      <c r="G895" s="223"/>
      <c r="H895" s="225"/>
      <c r="I895" s="226"/>
      <c r="J895" s="227"/>
      <c r="K895" s="226"/>
      <c r="L895" s="228"/>
      <c r="M895" s="229"/>
      <c r="N895" s="230"/>
      <c r="O895" s="230"/>
      <c r="P895" s="231">
        <f t="shared" si="42"/>
        <v>0</v>
      </c>
      <c r="Q895" s="232"/>
      <c r="R895" s="224"/>
      <c r="S895" s="233"/>
      <c r="T895" s="234"/>
      <c r="U895" s="230"/>
      <c r="V895" s="232"/>
      <c r="W895" s="234"/>
      <c r="X895" s="232"/>
      <c r="Y895" s="230"/>
      <c r="Z895" s="230"/>
      <c r="AA895" s="235">
        <f t="shared" si="41"/>
        <v>0</v>
      </c>
      <c r="AB895" s="229"/>
      <c r="AC895" s="236"/>
      <c r="AD895" s="237">
        <v>0</v>
      </c>
      <c r="AE895" s="238">
        <v>0</v>
      </c>
      <c r="AF895" s="220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</row>
    <row r="896" spans="1:183" s="5" customFormat="1" ht="60" customHeight="1" x14ac:dyDescent="0.25">
      <c r="A896" s="221">
        <f t="shared" si="43"/>
        <v>891</v>
      </c>
      <c r="B896" s="361"/>
      <c r="C896" s="222"/>
      <c r="D896" s="222"/>
      <c r="E896" s="223"/>
      <c r="F896" s="224"/>
      <c r="G896" s="223"/>
      <c r="H896" s="225"/>
      <c r="I896" s="226"/>
      <c r="J896" s="227"/>
      <c r="K896" s="226"/>
      <c r="L896" s="228"/>
      <c r="M896" s="229"/>
      <c r="N896" s="230"/>
      <c r="O896" s="230"/>
      <c r="P896" s="231">
        <f t="shared" si="42"/>
        <v>0</v>
      </c>
      <c r="Q896" s="232"/>
      <c r="R896" s="224"/>
      <c r="S896" s="233"/>
      <c r="T896" s="234"/>
      <c r="U896" s="230"/>
      <c r="V896" s="232"/>
      <c r="W896" s="234"/>
      <c r="X896" s="232"/>
      <c r="Y896" s="230"/>
      <c r="Z896" s="230"/>
      <c r="AA896" s="235">
        <f t="shared" si="41"/>
        <v>0</v>
      </c>
      <c r="AB896" s="229"/>
      <c r="AC896" s="236"/>
      <c r="AD896" s="237">
        <v>0</v>
      </c>
      <c r="AE896" s="238">
        <v>0</v>
      </c>
      <c r="AF896" s="220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</row>
    <row r="897" spans="1:183" s="5" customFormat="1" ht="60" customHeight="1" x14ac:dyDescent="0.25">
      <c r="A897" s="221">
        <f t="shared" si="43"/>
        <v>892</v>
      </c>
      <c r="B897" s="361"/>
      <c r="C897" s="222"/>
      <c r="D897" s="222"/>
      <c r="E897" s="223"/>
      <c r="F897" s="224"/>
      <c r="G897" s="223"/>
      <c r="H897" s="225"/>
      <c r="I897" s="226"/>
      <c r="J897" s="227"/>
      <c r="K897" s="226"/>
      <c r="L897" s="228"/>
      <c r="M897" s="229"/>
      <c r="N897" s="230"/>
      <c r="O897" s="230"/>
      <c r="P897" s="231">
        <f t="shared" si="42"/>
        <v>0</v>
      </c>
      <c r="Q897" s="232"/>
      <c r="R897" s="224"/>
      <c r="S897" s="233"/>
      <c r="T897" s="234"/>
      <c r="U897" s="230"/>
      <c r="V897" s="232"/>
      <c r="W897" s="234"/>
      <c r="X897" s="232"/>
      <c r="Y897" s="230"/>
      <c r="Z897" s="230"/>
      <c r="AA897" s="235">
        <f t="shared" si="41"/>
        <v>0</v>
      </c>
      <c r="AB897" s="229"/>
      <c r="AC897" s="236"/>
      <c r="AD897" s="237">
        <v>0</v>
      </c>
      <c r="AE897" s="238">
        <v>0</v>
      </c>
      <c r="AF897" s="220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</row>
    <row r="898" spans="1:183" s="5" customFormat="1" ht="60" customHeight="1" x14ac:dyDescent="0.25">
      <c r="A898" s="221">
        <f t="shared" si="43"/>
        <v>893</v>
      </c>
      <c r="B898" s="361"/>
      <c r="C898" s="222"/>
      <c r="D898" s="222"/>
      <c r="E898" s="223"/>
      <c r="F898" s="224"/>
      <c r="G898" s="223"/>
      <c r="H898" s="225"/>
      <c r="I898" s="226"/>
      <c r="J898" s="227"/>
      <c r="K898" s="226"/>
      <c r="L898" s="228"/>
      <c r="M898" s="229"/>
      <c r="N898" s="230"/>
      <c r="O898" s="230"/>
      <c r="P898" s="231">
        <f t="shared" si="42"/>
        <v>0</v>
      </c>
      <c r="Q898" s="232"/>
      <c r="R898" s="224"/>
      <c r="S898" s="233"/>
      <c r="T898" s="234"/>
      <c r="U898" s="230"/>
      <c r="V898" s="232"/>
      <c r="W898" s="234"/>
      <c r="X898" s="232"/>
      <c r="Y898" s="230"/>
      <c r="Z898" s="230"/>
      <c r="AA898" s="235">
        <f t="shared" si="41"/>
        <v>0</v>
      </c>
      <c r="AB898" s="229"/>
      <c r="AC898" s="236"/>
      <c r="AD898" s="237">
        <v>0</v>
      </c>
      <c r="AE898" s="238">
        <v>0</v>
      </c>
      <c r="AF898" s="220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</row>
    <row r="899" spans="1:183" s="5" customFormat="1" ht="60" customHeight="1" x14ac:dyDescent="0.25">
      <c r="A899" s="221">
        <f t="shared" si="43"/>
        <v>894</v>
      </c>
      <c r="B899" s="361"/>
      <c r="C899" s="222"/>
      <c r="D899" s="222"/>
      <c r="E899" s="223"/>
      <c r="F899" s="224"/>
      <c r="G899" s="223"/>
      <c r="H899" s="225"/>
      <c r="I899" s="226"/>
      <c r="J899" s="227"/>
      <c r="K899" s="226"/>
      <c r="L899" s="228"/>
      <c r="M899" s="229"/>
      <c r="N899" s="230"/>
      <c r="O899" s="230"/>
      <c r="P899" s="231">
        <f t="shared" si="42"/>
        <v>0</v>
      </c>
      <c r="Q899" s="232"/>
      <c r="R899" s="224"/>
      <c r="S899" s="233"/>
      <c r="T899" s="234"/>
      <c r="U899" s="230"/>
      <c r="V899" s="232"/>
      <c r="W899" s="234"/>
      <c r="X899" s="232"/>
      <c r="Y899" s="230"/>
      <c r="Z899" s="230"/>
      <c r="AA899" s="235">
        <f t="shared" si="41"/>
        <v>0</v>
      </c>
      <c r="AB899" s="229"/>
      <c r="AC899" s="236"/>
      <c r="AD899" s="237">
        <v>0</v>
      </c>
      <c r="AE899" s="238">
        <v>0</v>
      </c>
      <c r="AF899" s="220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</row>
    <row r="900" spans="1:183" s="5" customFormat="1" ht="60" customHeight="1" x14ac:dyDescent="0.25">
      <c r="A900" s="221">
        <f t="shared" si="43"/>
        <v>895</v>
      </c>
      <c r="B900" s="361"/>
      <c r="C900" s="222"/>
      <c r="D900" s="222"/>
      <c r="E900" s="223"/>
      <c r="F900" s="224"/>
      <c r="G900" s="223"/>
      <c r="H900" s="225"/>
      <c r="I900" s="226"/>
      <c r="J900" s="227"/>
      <c r="K900" s="226"/>
      <c r="L900" s="228"/>
      <c r="M900" s="229"/>
      <c r="N900" s="230"/>
      <c r="O900" s="230"/>
      <c r="P900" s="231">
        <f t="shared" si="42"/>
        <v>0</v>
      </c>
      <c r="Q900" s="232"/>
      <c r="R900" s="224"/>
      <c r="S900" s="233"/>
      <c r="T900" s="234"/>
      <c r="U900" s="230"/>
      <c r="V900" s="232"/>
      <c r="W900" s="234"/>
      <c r="X900" s="232"/>
      <c r="Y900" s="230"/>
      <c r="Z900" s="230"/>
      <c r="AA900" s="235">
        <f t="shared" si="41"/>
        <v>0</v>
      </c>
      <c r="AB900" s="229"/>
      <c r="AC900" s="236"/>
      <c r="AD900" s="237">
        <v>0</v>
      </c>
      <c r="AE900" s="238">
        <v>0</v>
      </c>
      <c r="AF900" s="220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</row>
    <row r="901" spans="1:183" s="5" customFormat="1" ht="60" customHeight="1" x14ac:dyDescent="0.25">
      <c r="A901" s="221">
        <f t="shared" si="43"/>
        <v>896</v>
      </c>
      <c r="B901" s="361"/>
      <c r="C901" s="222"/>
      <c r="D901" s="222"/>
      <c r="E901" s="223"/>
      <c r="F901" s="224"/>
      <c r="G901" s="223"/>
      <c r="H901" s="225"/>
      <c r="I901" s="226"/>
      <c r="J901" s="227"/>
      <c r="K901" s="226"/>
      <c r="L901" s="228"/>
      <c r="M901" s="229"/>
      <c r="N901" s="230"/>
      <c r="O901" s="230"/>
      <c r="P901" s="231">
        <f t="shared" si="42"/>
        <v>0</v>
      </c>
      <c r="Q901" s="232"/>
      <c r="R901" s="224"/>
      <c r="S901" s="233"/>
      <c r="T901" s="234"/>
      <c r="U901" s="230"/>
      <c r="V901" s="232"/>
      <c r="W901" s="234"/>
      <c r="X901" s="232"/>
      <c r="Y901" s="230"/>
      <c r="Z901" s="230"/>
      <c r="AA901" s="235">
        <f t="shared" si="41"/>
        <v>0</v>
      </c>
      <c r="AB901" s="229"/>
      <c r="AC901" s="236"/>
      <c r="AD901" s="237">
        <v>0</v>
      </c>
      <c r="AE901" s="238">
        <v>0</v>
      </c>
      <c r="AF901" s="220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</row>
    <row r="902" spans="1:183" s="5" customFormat="1" ht="60" customHeight="1" x14ac:dyDescent="0.25">
      <c r="A902" s="221">
        <f t="shared" si="43"/>
        <v>897</v>
      </c>
      <c r="B902" s="361"/>
      <c r="C902" s="222"/>
      <c r="D902" s="222"/>
      <c r="E902" s="223"/>
      <c r="F902" s="224"/>
      <c r="G902" s="223"/>
      <c r="H902" s="225"/>
      <c r="I902" s="226"/>
      <c r="J902" s="227"/>
      <c r="K902" s="226"/>
      <c r="L902" s="228"/>
      <c r="M902" s="229"/>
      <c r="N902" s="230"/>
      <c r="O902" s="230"/>
      <c r="P902" s="231">
        <f t="shared" si="42"/>
        <v>0</v>
      </c>
      <c r="Q902" s="232"/>
      <c r="R902" s="224"/>
      <c r="S902" s="233"/>
      <c r="T902" s="234"/>
      <c r="U902" s="230"/>
      <c r="V902" s="232"/>
      <c r="W902" s="234"/>
      <c r="X902" s="232"/>
      <c r="Y902" s="230"/>
      <c r="Z902" s="230"/>
      <c r="AA902" s="235">
        <f t="shared" ref="AA902:AA965" si="44">SUM(Y902:Z902)</f>
        <v>0</v>
      </c>
      <c r="AB902" s="229"/>
      <c r="AC902" s="236"/>
      <c r="AD902" s="237">
        <v>0</v>
      </c>
      <c r="AE902" s="238">
        <v>0</v>
      </c>
      <c r="AF902" s="220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</row>
    <row r="903" spans="1:183" s="5" customFormat="1" ht="60" customHeight="1" x14ac:dyDescent="0.25">
      <c r="A903" s="221">
        <f t="shared" si="43"/>
        <v>898</v>
      </c>
      <c r="B903" s="361"/>
      <c r="C903" s="222"/>
      <c r="D903" s="222"/>
      <c r="E903" s="223"/>
      <c r="F903" s="224"/>
      <c r="G903" s="223"/>
      <c r="H903" s="225"/>
      <c r="I903" s="226"/>
      <c r="J903" s="227"/>
      <c r="K903" s="226"/>
      <c r="L903" s="228"/>
      <c r="M903" s="229"/>
      <c r="N903" s="230"/>
      <c r="O903" s="230"/>
      <c r="P903" s="231">
        <f t="shared" ref="P903:P966" si="45">N903+O903</f>
        <v>0</v>
      </c>
      <c r="Q903" s="232"/>
      <c r="R903" s="224"/>
      <c r="S903" s="233"/>
      <c r="T903" s="234"/>
      <c r="U903" s="230"/>
      <c r="V903" s="232"/>
      <c r="W903" s="234"/>
      <c r="X903" s="232"/>
      <c r="Y903" s="230"/>
      <c r="Z903" s="230"/>
      <c r="AA903" s="235">
        <f t="shared" si="44"/>
        <v>0</v>
      </c>
      <c r="AB903" s="229"/>
      <c r="AC903" s="236"/>
      <c r="AD903" s="237">
        <v>0</v>
      </c>
      <c r="AE903" s="238">
        <v>0</v>
      </c>
      <c r="AF903" s="220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</row>
    <row r="904" spans="1:183" s="5" customFormat="1" ht="60" customHeight="1" x14ac:dyDescent="0.25">
      <c r="A904" s="221">
        <f t="shared" ref="A904:A967" si="46">+A903+1</f>
        <v>899</v>
      </c>
      <c r="B904" s="361"/>
      <c r="C904" s="222"/>
      <c r="D904" s="222"/>
      <c r="E904" s="223"/>
      <c r="F904" s="224"/>
      <c r="G904" s="223"/>
      <c r="H904" s="225"/>
      <c r="I904" s="226"/>
      <c r="J904" s="227"/>
      <c r="K904" s="226"/>
      <c r="L904" s="228"/>
      <c r="M904" s="229"/>
      <c r="N904" s="230"/>
      <c r="O904" s="230"/>
      <c r="P904" s="231">
        <f t="shared" si="45"/>
        <v>0</v>
      </c>
      <c r="Q904" s="232"/>
      <c r="R904" s="224"/>
      <c r="S904" s="233"/>
      <c r="T904" s="234"/>
      <c r="U904" s="230"/>
      <c r="V904" s="232"/>
      <c r="W904" s="234"/>
      <c r="X904" s="232"/>
      <c r="Y904" s="230"/>
      <c r="Z904" s="230"/>
      <c r="AA904" s="235">
        <f t="shared" si="44"/>
        <v>0</v>
      </c>
      <c r="AB904" s="229"/>
      <c r="AC904" s="236"/>
      <c r="AD904" s="237">
        <v>0</v>
      </c>
      <c r="AE904" s="238">
        <v>0</v>
      </c>
      <c r="AF904" s="220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</row>
    <row r="905" spans="1:183" s="5" customFormat="1" ht="60" customHeight="1" x14ac:dyDescent="0.25">
      <c r="A905" s="221">
        <f t="shared" si="46"/>
        <v>900</v>
      </c>
      <c r="B905" s="361"/>
      <c r="C905" s="222"/>
      <c r="D905" s="222"/>
      <c r="E905" s="223"/>
      <c r="F905" s="224"/>
      <c r="G905" s="223"/>
      <c r="H905" s="225"/>
      <c r="I905" s="226"/>
      <c r="J905" s="227"/>
      <c r="K905" s="226"/>
      <c r="L905" s="228"/>
      <c r="M905" s="229"/>
      <c r="N905" s="230"/>
      <c r="O905" s="230"/>
      <c r="P905" s="231">
        <f t="shared" si="45"/>
        <v>0</v>
      </c>
      <c r="Q905" s="232"/>
      <c r="R905" s="224"/>
      <c r="S905" s="233"/>
      <c r="T905" s="234"/>
      <c r="U905" s="230"/>
      <c r="V905" s="232"/>
      <c r="W905" s="234"/>
      <c r="X905" s="232"/>
      <c r="Y905" s="230"/>
      <c r="Z905" s="230"/>
      <c r="AA905" s="235">
        <f t="shared" si="44"/>
        <v>0</v>
      </c>
      <c r="AB905" s="229"/>
      <c r="AC905" s="236"/>
      <c r="AD905" s="237">
        <v>0</v>
      </c>
      <c r="AE905" s="238">
        <v>0</v>
      </c>
      <c r="AF905" s="220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</row>
    <row r="906" spans="1:183" s="5" customFormat="1" ht="60" customHeight="1" x14ac:dyDescent="0.25">
      <c r="A906" s="221">
        <f t="shared" si="46"/>
        <v>901</v>
      </c>
      <c r="B906" s="361"/>
      <c r="C906" s="222"/>
      <c r="D906" s="222"/>
      <c r="E906" s="223"/>
      <c r="F906" s="224"/>
      <c r="G906" s="223"/>
      <c r="H906" s="225"/>
      <c r="I906" s="226"/>
      <c r="J906" s="227"/>
      <c r="K906" s="226"/>
      <c r="L906" s="228"/>
      <c r="M906" s="229"/>
      <c r="N906" s="230"/>
      <c r="O906" s="230"/>
      <c r="P906" s="231">
        <f t="shared" si="45"/>
        <v>0</v>
      </c>
      <c r="Q906" s="232"/>
      <c r="R906" s="224"/>
      <c r="S906" s="233"/>
      <c r="T906" s="234"/>
      <c r="U906" s="230"/>
      <c r="V906" s="232"/>
      <c r="W906" s="234"/>
      <c r="X906" s="232"/>
      <c r="Y906" s="230"/>
      <c r="Z906" s="230"/>
      <c r="AA906" s="235">
        <f t="shared" si="44"/>
        <v>0</v>
      </c>
      <c r="AB906" s="229"/>
      <c r="AC906" s="236"/>
      <c r="AD906" s="237">
        <v>0</v>
      </c>
      <c r="AE906" s="238">
        <v>0</v>
      </c>
      <c r="AF906" s="220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</row>
    <row r="907" spans="1:183" s="5" customFormat="1" ht="60" customHeight="1" x14ac:dyDescent="0.25">
      <c r="A907" s="221">
        <f t="shared" si="46"/>
        <v>902</v>
      </c>
      <c r="B907" s="361"/>
      <c r="C907" s="222"/>
      <c r="D907" s="222"/>
      <c r="E907" s="223"/>
      <c r="F907" s="224"/>
      <c r="G907" s="223"/>
      <c r="H907" s="225"/>
      <c r="I907" s="226"/>
      <c r="J907" s="227"/>
      <c r="K907" s="226"/>
      <c r="L907" s="228"/>
      <c r="M907" s="229"/>
      <c r="N907" s="230"/>
      <c r="O907" s="230"/>
      <c r="P907" s="231">
        <f t="shared" si="45"/>
        <v>0</v>
      </c>
      <c r="Q907" s="232"/>
      <c r="R907" s="224"/>
      <c r="S907" s="233"/>
      <c r="T907" s="234"/>
      <c r="U907" s="230"/>
      <c r="V907" s="232"/>
      <c r="W907" s="234"/>
      <c r="X907" s="232"/>
      <c r="Y907" s="230"/>
      <c r="Z907" s="230"/>
      <c r="AA907" s="235">
        <f t="shared" si="44"/>
        <v>0</v>
      </c>
      <c r="AB907" s="229"/>
      <c r="AC907" s="236"/>
      <c r="AD907" s="237">
        <v>0</v>
      </c>
      <c r="AE907" s="238">
        <v>0</v>
      </c>
      <c r="AF907" s="220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</row>
    <row r="908" spans="1:183" s="5" customFormat="1" ht="60" customHeight="1" x14ac:dyDescent="0.25">
      <c r="A908" s="221">
        <f t="shared" si="46"/>
        <v>903</v>
      </c>
      <c r="B908" s="361"/>
      <c r="C908" s="222"/>
      <c r="D908" s="222"/>
      <c r="E908" s="223"/>
      <c r="F908" s="224"/>
      <c r="G908" s="223"/>
      <c r="H908" s="225"/>
      <c r="I908" s="226"/>
      <c r="J908" s="227"/>
      <c r="K908" s="226"/>
      <c r="L908" s="228"/>
      <c r="M908" s="229"/>
      <c r="N908" s="230"/>
      <c r="O908" s="230"/>
      <c r="P908" s="231">
        <f t="shared" si="45"/>
        <v>0</v>
      </c>
      <c r="Q908" s="232"/>
      <c r="R908" s="224"/>
      <c r="S908" s="233"/>
      <c r="T908" s="234"/>
      <c r="U908" s="230"/>
      <c r="V908" s="232"/>
      <c r="W908" s="234"/>
      <c r="X908" s="232"/>
      <c r="Y908" s="230"/>
      <c r="Z908" s="230"/>
      <c r="AA908" s="235">
        <f t="shared" si="44"/>
        <v>0</v>
      </c>
      <c r="AB908" s="229"/>
      <c r="AC908" s="236"/>
      <c r="AD908" s="237">
        <v>0</v>
      </c>
      <c r="AE908" s="238">
        <v>0</v>
      </c>
      <c r="AF908" s="220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</row>
    <row r="909" spans="1:183" s="5" customFormat="1" ht="60" customHeight="1" x14ac:dyDescent="0.25">
      <c r="A909" s="221">
        <f t="shared" si="46"/>
        <v>904</v>
      </c>
      <c r="B909" s="361"/>
      <c r="C909" s="222"/>
      <c r="D909" s="222"/>
      <c r="E909" s="223"/>
      <c r="F909" s="224"/>
      <c r="G909" s="223"/>
      <c r="H909" s="225"/>
      <c r="I909" s="226"/>
      <c r="J909" s="227"/>
      <c r="K909" s="226"/>
      <c r="L909" s="228"/>
      <c r="M909" s="229"/>
      <c r="N909" s="230"/>
      <c r="O909" s="230"/>
      <c r="P909" s="231">
        <f t="shared" si="45"/>
        <v>0</v>
      </c>
      <c r="Q909" s="232"/>
      <c r="R909" s="224"/>
      <c r="S909" s="233"/>
      <c r="T909" s="234"/>
      <c r="U909" s="230"/>
      <c r="V909" s="232"/>
      <c r="W909" s="234"/>
      <c r="X909" s="232"/>
      <c r="Y909" s="230"/>
      <c r="Z909" s="230"/>
      <c r="AA909" s="235">
        <f t="shared" si="44"/>
        <v>0</v>
      </c>
      <c r="AB909" s="229"/>
      <c r="AC909" s="236"/>
      <c r="AD909" s="237">
        <v>0</v>
      </c>
      <c r="AE909" s="238">
        <v>0</v>
      </c>
      <c r="AF909" s="220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</row>
    <row r="910" spans="1:183" s="5" customFormat="1" ht="60" customHeight="1" x14ac:dyDescent="0.25">
      <c r="A910" s="221">
        <f t="shared" si="46"/>
        <v>905</v>
      </c>
      <c r="B910" s="361"/>
      <c r="C910" s="222"/>
      <c r="D910" s="222"/>
      <c r="E910" s="223"/>
      <c r="F910" s="224"/>
      <c r="G910" s="223"/>
      <c r="H910" s="225"/>
      <c r="I910" s="226"/>
      <c r="J910" s="227"/>
      <c r="K910" s="226"/>
      <c r="L910" s="228"/>
      <c r="M910" s="229"/>
      <c r="N910" s="230"/>
      <c r="O910" s="230"/>
      <c r="P910" s="231">
        <f t="shared" si="45"/>
        <v>0</v>
      </c>
      <c r="Q910" s="232"/>
      <c r="R910" s="224"/>
      <c r="S910" s="233"/>
      <c r="T910" s="234"/>
      <c r="U910" s="230"/>
      <c r="V910" s="232"/>
      <c r="W910" s="234"/>
      <c r="X910" s="232"/>
      <c r="Y910" s="230"/>
      <c r="Z910" s="230"/>
      <c r="AA910" s="235">
        <f t="shared" si="44"/>
        <v>0</v>
      </c>
      <c r="AB910" s="229"/>
      <c r="AC910" s="236"/>
      <c r="AD910" s="237">
        <v>0</v>
      </c>
      <c r="AE910" s="238">
        <v>0</v>
      </c>
      <c r="AF910" s="220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</row>
    <row r="911" spans="1:183" s="5" customFormat="1" ht="60" customHeight="1" x14ac:dyDescent="0.25">
      <c r="A911" s="221">
        <f t="shared" si="46"/>
        <v>906</v>
      </c>
      <c r="B911" s="361"/>
      <c r="C911" s="222"/>
      <c r="D911" s="222"/>
      <c r="E911" s="223"/>
      <c r="F911" s="224"/>
      <c r="G911" s="223"/>
      <c r="H911" s="225"/>
      <c r="I911" s="226"/>
      <c r="J911" s="227"/>
      <c r="K911" s="226"/>
      <c r="L911" s="228"/>
      <c r="M911" s="229"/>
      <c r="N911" s="230"/>
      <c r="O911" s="230"/>
      <c r="P911" s="231">
        <f t="shared" si="45"/>
        <v>0</v>
      </c>
      <c r="Q911" s="232"/>
      <c r="R911" s="224"/>
      <c r="S911" s="233"/>
      <c r="T911" s="234"/>
      <c r="U911" s="230"/>
      <c r="V911" s="232"/>
      <c r="W911" s="234"/>
      <c r="X911" s="232"/>
      <c r="Y911" s="230"/>
      <c r="Z911" s="230"/>
      <c r="AA911" s="235">
        <f t="shared" si="44"/>
        <v>0</v>
      </c>
      <c r="AB911" s="229"/>
      <c r="AC911" s="236"/>
      <c r="AD911" s="237">
        <v>0</v>
      </c>
      <c r="AE911" s="238">
        <v>0</v>
      </c>
      <c r="AF911" s="220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</row>
    <row r="912" spans="1:183" s="5" customFormat="1" ht="60" customHeight="1" x14ac:dyDescent="0.25">
      <c r="A912" s="221">
        <f t="shared" si="46"/>
        <v>907</v>
      </c>
      <c r="B912" s="361"/>
      <c r="C912" s="222"/>
      <c r="D912" s="222"/>
      <c r="E912" s="223"/>
      <c r="F912" s="224"/>
      <c r="G912" s="223"/>
      <c r="H912" s="225"/>
      <c r="I912" s="226"/>
      <c r="J912" s="227"/>
      <c r="K912" s="226"/>
      <c r="L912" s="228"/>
      <c r="M912" s="229"/>
      <c r="N912" s="230"/>
      <c r="O912" s="230"/>
      <c r="P912" s="231">
        <f t="shared" si="45"/>
        <v>0</v>
      </c>
      <c r="Q912" s="232"/>
      <c r="R912" s="224"/>
      <c r="S912" s="233"/>
      <c r="T912" s="234"/>
      <c r="U912" s="230"/>
      <c r="V912" s="232"/>
      <c r="W912" s="234"/>
      <c r="X912" s="232"/>
      <c r="Y912" s="230"/>
      <c r="Z912" s="230"/>
      <c r="AA912" s="235">
        <f t="shared" si="44"/>
        <v>0</v>
      </c>
      <c r="AB912" s="229"/>
      <c r="AC912" s="236"/>
      <c r="AD912" s="237">
        <v>0</v>
      </c>
      <c r="AE912" s="238">
        <v>0</v>
      </c>
      <c r="AF912" s="220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</row>
    <row r="913" spans="1:183" s="5" customFormat="1" ht="60" customHeight="1" x14ac:dyDescent="0.25">
      <c r="A913" s="221">
        <f t="shared" si="46"/>
        <v>908</v>
      </c>
      <c r="B913" s="361"/>
      <c r="C913" s="222"/>
      <c r="D913" s="222"/>
      <c r="E913" s="223"/>
      <c r="F913" s="224"/>
      <c r="G913" s="223"/>
      <c r="H913" s="225"/>
      <c r="I913" s="226"/>
      <c r="J913" s="227"/>
      <c r="K913" s="226"/>
      <c r="L913" s="228"/>
      <c r="M913" s="229"/>
      <c r="N913" s="230"/>
      <c r="O913" s="230"/>
      <c r="P913" s="231">
        <f t="shared" si="45"/>
        <v>0</v>
      </c>
      <c r="Q913" s="232"/>
      <c r="R913" s="224"/>
      <c r="S913" s="233"/>
      <c r="T913" s="234"/>
      <c r="U913" s="230"/>
      <c r="V913" s="232"/>
      <c r="W913" s="234"/>
      <c r="X913" s="232"/>
      <c r="Y913" s="230"/>
      <c r="Z913" s="230"/>
      <c r="AA913" s="235">
        <f t="shared" si="44"/>
        <v>0</v>
      </c>
      <c r="AB913" s="229"/>
      <c r="AC913" s="236"/>
      <c r="AD913" s="237">
        <v>0</v>
      </c>
      <c r="AE913" s="238">
        <v>0</v>
      </c>
      <c r="AF913" s="220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</row>
    <row r="914" spans="1:183" s="5" customFormat="1" ht="60" customHeight="1" x14ac:dyDescent="0.25">
      <c r="A914" s="221">
        <f t="shared" si="46"/>
        <v>909</v>
      </c>
      <c r="B914" s="361"/>
      <c r="C914" s="222"/>
      <c r="D914" s="222"/>
      <c r="E914" s="223"/>
      <c r="F914" s="224"/>
      <c r="G914" s="223"/>
      <c r="H914" s="225"/>
      <c r="I914" s="226"/>
      <c r="J914" s="227"/>
      <c r="K914" s="226"/>
      <c r="L914" s="228"/>
      <c r="M914" s="229"/>
      <c r="N914" s="230"/>
      <c r="O914" s="230"/>
      <c r="P914" s="231">
        <f t="shared" si="45"/>
        <v>0</v>
      </c>
      <c r="Q914" s="232"/>
      <c r="R914" s="224"/>
      <c r="S914" s="233"/>
      <c r="T914" s="234"/>
      <c r="U914" s="230"/>
      <c r="V914" s="232"/>
      <c r="W914" s="234"/>
      <c r="X914" s="232"/>
      <c r="Y914" s="230"/>
      <c r="Z914" s="230"/>
      <c r="AA914" s="235">
        <f t="shared" si="44"/>
        <v>0</v>
      </c>
      <c r="AB914" s="229"/>
      <c r="AC914" s="236"/>
      <c r="AD914" s="237">
        <v>0</v>
      </c>
      <c r="AE914" s="238">
        <v>0</v>
      </c>
      <c r="AF914" s="220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</row>
    <row r="915" spans="1:183" s="5" customFormat="1" ht="60" customHeight="1" x14ac:dyDescent="0.25">
      <c r="A915" s="221">
        <f t="shared" si="46"/>
        <v>910</v>
      </c>
      <c r="B915" s="361"/>
      <c r="C915" s="222"/>
      <c r="D915" s="222"/>
      <c r="E915" s="223"/>
      <c r="F915" s="224"/>
      <c r="G915" s="223"/>
      <c r="H915" s="225"/>
      <c r="I915" s="226"/>
      <c r="J915" s="227"/>
      <c r="K915" s="226"/>
      <c r="L915" s="228"/>
      <c r="M915" s="229"/>
      <c r="N915" s="230"/>
      <c r="O915" s="230"/>
      <c r="P915" s="231">
        <f t="shared" si="45"/>
        <v>0</v>
      </c>
      <c r="Q915" s="232"/>
      <c r="R915" s="224"/>
      <c r="S915" s="233"/>
      <c r="T915" s="234"/>
      <c r="U915" s="230"/>
      <c r="V915" s="232"/>
      <c r="W915" s="234"/>
      <c r="X915" s="232"/>
      <c r="Y915" s="230"/>
      <c r="Z915" s="230"/>
      <c r="AA915" s="235">
        <f t="shared" si="44"/>
        <v>0</v>
      </c>
      <c r="AB915" s="229"/>
      <c r="AC915" s="236"/>
      <c r="AD915" s="237">
        <v>0</v>
      </c>
      <c r="AE915" s="238">
        <v>0</v>
      </c>
      <c r="AF915" s="220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</row>
    <row r="916" spans="1:183" s="5" customFormat="1" ht="60" customHeight="1" x14ac:dyDescent="0.25">
      <c r="A916" s="221">
        <f t="shared" si="46"/>
        <v>911</v>
      </c>
      <c r="B916" s="361"/>
      <c r="C916" s="222"/>
      <c r="D916" s="222"/>
      <c r="E916" s="223"/>
      <c r="F916" s="224"/>
      <c r="G916" s="223"/>
      <c r="H916" s="225"/>
      <c r="I916" s="226"/>
      <c r="J916" s="227"/>
      <c r="K916" s="226"/>
      <c r="L916" s="228"/>
      <c r="M916" s="229"/>
      <c r="N916" s="230"/>
      <c r="O916" s="230"/>
      <c r="P916" s="231">
        <f t="shared" si="45"/>
        <v>0</v>
      </c>
      <c r="Q916" s="232"/>
      <c r="R916" s="224"/>
      <c r="S916" s="233"/>
      <c r="T916" s="234"/>
      <c r="U916" s="230"/>
      <c r="V916" s="232"/>
      <c r="W916" s="234"/>
      <c r="X916" s="232"/>
      <c r="Y916" s="230"/>
      <c r="Z916" s="230"/>
      <c r="AA916" s="235">
        <f t="shared" si="44"/>
        <v>0</v>
      </c>
      <c r="AB916" s="229"/>
      <c r="AC916" s="236"/>
      <c r="AD916" s="237">
        <v>0</v>
      </c>
      <c r="AE916" s="238">
        <v>0</v>
      </c>
      <c r="AF916" s="220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</row>
    <row r="917" spans="1:183" s="5" customFormat="1" ht="60" customHeight="1" x14ac:dyDescent="0.25">
      <c r="A917" s="221">
        <f t="shared" si="46"/>
        <v>912</v>
      </c>
      <c r="B917" s="361"/>
      <c r="C917" s="222"/>
      <c r="D917" s="222"/>
      <c r="E917" s="223"/>
      <c r="F917" s="224"/>
      <c r="G917" s="223"/>
      <c r="H917" s="225"/>
      <c r="I917" s="226"/>
      <c r="J917" s="227"/>
      <c r="K917" s="226"/>
      <c r="L917" s="228"/>
      <c r="M917" s="229"/>
      <c r="N917" s="230"/>
      <c r="O917" s="230"/>
      <c r="P917" s="231">
        <f t="shared" si="45"/>
        <v>0</v>
      </c>
      <c r="Q917" s="232"/>
      <c r="R917" s="224"/>
      <c r="S917" s="233"/>
      <c r="T917" s="234"/>
      <c r="U917" s="230"/>
      <c r="V917" s="232"/>
      <c r="W917" s="234"/>
      <c r="X917" s="232"/>
      <c r="Y917" s="230"/>
      <c r="Z917" s="230"/>
      <c r="AA917" s="235">
        <f t="shared" si="44"/>
        <v>0</v>
      </c>
      <c r="AB917" s="229"/>
      <c r="AC917" s="236"/>
      <c r="AD917" s="237">
        <v>0</v>
      </c>
      <c r="AE917" s="238">
        <v>0</v>
      </c>
      <c r="AF917" s="220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</row>
    <row r="918" spans="1:183" s="5" customFormat="1" ht="60" customHeight="1" x14ac:dyDescent="0.25">
      <c r="A918" s="221">
        <f t="shared" si="46"/>
        <v>913</v>
      </c>
      <c r="B918" s="361"/>
      <c r="C918" s="222"/>
      <c r="D918" s="222"/>
      <c r="E918" s="223"/>
      <c r="F918" s="224"/>
      <c r="G918" s="223"/>
      <c r="H918" s="225"/>
      <c r="I918" s="226"/>
      <c r="J918" s="227"/>
      <c r="K918" s="226"/>
      <c r="L918" s="228"/>
      <c r="M918" s="229"/>
      <c r="N918" s="230"/>
      <c r="O918" s="230"/>
      <c r="P918" s="231">
        <f t="shared" si="45"/>
        <v>0</v>
      </c>
      <c r="Q918" s="232"/>
      <c r="R918" s="224"/>
      <c r="S918" s="233"/>
      <c r="T918" s="234"/>
      <c r="U918" s="230"/>
      <c r="V918" s="232"/>
      <c r="W918" s="234"/>
      <c r="X918" s="232"/>
      <c r="Y918" s="230"/>
      <c r="Z918" s="230"/>
      <c r="AA918" s="235">
        <f t="shared" si="44"/>
        <v>0</v>
      </c>
      <c r="AB918" s="229"/>
      <c r="AC918" s="236"/>
      <c r="AD918" s="237">
        <v>0</v>
      </c>
      <c r="AE918" s="238">
        <v>0</v>
      </c>
      <c r="AF918" s="220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</row>
    <row r="919" spans="1:183" s="5" customFormat="1" ht="60" customHeight="1" x14ac:dyDescent="0.25">
      <c r="A919" s="221">
        <f t="shared" si="46"/>
        <v>914</v>
      </c>
      <c r="B919" s="361"/>
      <c r="C919" s="222"/>
      <c r="D919" s="222"/>
      <c r="E919" s="223"/>
      <c r="F919" s="224"/>
      <c r="G919" s="223"/>
      <c r="H919" s="225"/>
      <c r="I919" s="226"/>
      <c r="J919" s="227"/>
      <c r="K919" s="226"/>
      <c r="L919" s="228"/>
      <c r="M919" s="229"/>
      <c r="N919" s="230"/>
      <c r="O919" s="230"/>
      <c r="P919" s="231">
        <f t="shared" si="45"/>
        <v>0</v>
      </c>
      <c r="Q919" s="232"/>
      <c r="R919" s="224"/>
      <c r="S919" s="233"/>
      <c r="T919" s="234"/>
      <c r="U919" s="230"/>
      <c r="V919" s="232"/>
      <c r="W919" s="234"/>
      <c r="X919" s="232"/>
      <c r="Y919" s="230"/>
      <c r="Z919" s="230"/>
      <c r="AA919" s="235">
        <f t="shared" si="44"/>
        <v>0</v>
      </c>
      <c r="AB919" s="229"/>
      <c r="AC919" s="236"/>
      <c r="AD919" s="237">
        <v>0</v>
      </c>
      <c r="AE919" s="238">
        <v>0</v>
      </c>
      <c r="AF919" s="220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</row>
    <row r="920" spans="1:183" s="5" customFormat="1" ht="60" customHeight="1" x14ac:dyDescent="0.25">
      <c r="A920" s="221">
        <f t="shared" si="46"/>
        <v>915</v>
      </c>
      <c r="B920" s="361"/>
      <c r="C920" s="222"/>
      <c r="D920" s="222"/>
      <c r="E920" s="223"/>
      <c r="F920" s="224"/>
      <c r="G920" s="223"/>
      <c r="H920" s="225"/>
      <c r="I920" s="226"/>
      <c r="J920" s="227"/>
      <c r="K920" s="226"/>
      <c r="L920" s="228"/>
      <c r="M920" s="229"/>
      <c r="N920" s="230"/>
      <c r="O920" s="230"/>
      <c r="P920" s="231">
        <f t="shared" si="45"/>
        <v>0</v>
      </c>
      <c r="Q920" s="232"/>
      <c r="R920" s="224"/>
      <c r="S920" s="233"/>
      <c r="T920" s="234"/>
      <c r="U920" s="230"/>
      <c r="V920" s="232"/>
      <c r="W920" s="234"/>
      <c r="X920" s="232"/>
      <c r="Y920" s="230"/>
      <c r="Z920" s="230"/>
      <c r="AA920" s="235">
        <f t="shared" si="44"/>
        <v>0</v>
      </c>
      <c r="AB920" s="229"/>
      <c r="AC920" s="236"/>
      <c r="AD920" s="237">
        <v>0</v>
      </c>
      <c r="AE920" s="238">
        <v>0</v>
      </c>
      <c r="AF920" s="220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</row>
    <row r="921" spans="1:183" s="5" customFormat="1" ht="60" customHeight="1" x14ac:dyDescent="0.25">
      <c r="A921" s="221">
        <f t="shared" si="46"/>
        <v>916</v>
      </c>
      <c r="B921" s="361"/>
      <c r="C921" s="222"/>
      <c r="D921" s="222"/>
      <c r="E921" s="223"/>
      <c r="F921" s="224"/>
      <c r="G921" s="223"/>
      <c r="H921" s="225"/>
      <c r="I921" s="226"/>
      <c r="J921" s="227"/>
      <c r="K921" s="226"/>
      <c r="L921" s="228"/>
      <c r="M921" s="229"/>
      <c r="N921" s="230"/>
      <c r="O921" s="230"/>
      <c r="P921" s="231">
        <f t="shared" si="45"/>
        <v>0</v>
      </c>
      <c r="Q921" s="232"/>
      <c r="R921" s="224"/>
      <c r="S921" s="233"/>
      <c r="T921" s="234"/>
      <c r="U921" s="230"/>
      <c r="V921" s="232"/>
      <c r="W921" s="234"/>
      <c r="X921" s="232"/>
      <c r="Y921" s="230"/>
      <c r="Z921" s="230"/>
      <c r="AA921" s="235">
        <f t="shared" si="44"/>
        <v>0</v>
      </c>
      <c r="AB921" s="229"/>
      <c r="AC921" s="236"/>
      <c r="AD921" s="237">
        <v>0</v>
      </c>
      <c r="AE921" s="238">
        <v>0</v>
      </c>
      <c r="AF921" s="220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</row>
    <row r="922" spans="1:183" s="5" customFormat="1" ht="60" customHeight="1" x14ac:dyDescent="0.25">
      <c r="A922" s="221">
        <f t="shared" si="46"/>
        <v>917</v>
      </c>
      <c r="B922" s="361"/>
      <c r="C922" s="222"/>
      <c r="D922" s="222"/>
      <c r="E922" s="223"/>
      <c r="F922" s="224"/>
      <c r="G922" s="223"/>
      <c r="H922" s="225"/>
      <c r="I922" s="226"/>
      <c r="J922" s="227"/>
      <c r="K922" s="226"/>
      <c r="L922" s="228"/>
      <c r="M922" s="229"/>
      <c r="N922" s="230"/>
      <c r="O922" s="230"/>
      <c r="P922" s="231">
        <f t="shared" si="45"/>
        <v>0</v>
      </c>
      <c r="Q922" s="232"/>
      <c r="R922" s="224"/>
      <c r="S922" s="233"/>
      <c r="T922" s="234"/>
      <c r="U922" s="230"/>
      <c r="V922" s="232"/>
      <c r="W922" s="234"/>
      <c r="X922" s="232"/>
      <c r="Y922" s="230"/>
      <c r="Z922" s="230"/>
      <c r="AA922" s="235">
        <f t="shared" si="44"/>
        <v>0</v>
      </c>
      <c r="AB922" s="229"/>
      <c r="AC922" s="236"/>
      <c r="AD922" s="237">
        <v>0</v>
      </c>
      <c r="AE922" s="238">
        <v>0</v>
      </c>
      <c r="AF922" s="220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</row>
    <row r="923" spans="1:183" s="5" customFormat="1" ht="60" customHeight="1" x14ac:dyDescent="0.25">
      <c r="A923" s="221">
        <f t="shared" si="46"/>
        <v>918</v>
      </c>
      <c r="B923" s="361"/>
      <c r="C923" s="222"/>
      <c r="D923" s="222"/>
      <c r="E923" s="223"/>
      <c r="F923" s="224"/>
      <c r="G923" s="223"/>
      <c r="H923" s="225"/>
      <c r="I923" s="226"/>
      <c r="J923" s="227"/>
      <c r="K923" s="226"/>
      <c r="L923" s="228"/>
      <c r="M923" s="229"/>
      <c r="N923" s="230"/>
      <c r="O923" s="230"/>
      <c r="P923" s="231">
        <f t="shared" si="45"/>
        <v>0</v>
      </c>
      <c r="Q923" s="232"/>
      <c r="R923" s="224"/>
      <c r="S923" s="233"/>
      <c r="T923" s="234"/>
      <c r="U923" s="230"/>
      <c r="V923" s="232"/>
      <c r="W923" s="234"/>
      <c r="X923" s="232"/>
      <c r="Y923" s="230"/>
      <c r="Z923" s="230"/>
      <c r="AA923" s="235">
        <f t="shared" si="44"/>
        <v>0</v>
      </c>
      <c r="AB923" s="229"/>
      <c r="AC923" s="236"/>
      <c r="AD923" s="237">
        <v>0</v>
      </c>
      <c r="AE923" s="238">
        <v>0</v>
      </c>
      <c r="AF923" s="220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</row>
    <row r="924" spans="1:183" s="5" customFormat="1" ht="60" customHeight="1" x14ac:dyDescent="0.25">
      <c r="A924" s="221">
        <f t="shared" si="46"/>
        <v>919</v>
      </c>
      <c r="B924" s="361"/>
      <c r="C924" s="222"/>
      <c r="D924" s="222"/>
      <c r="E924" s="223"/>
      <c r="F924" s="224"/>
      <c r="G924" s="223"/>
      <c r="H924" s="225"/>
      <c r="I924" s="226"/>
      <c r="J924" s="227"/>
      <c r="K924" s="226"/>
      <c r="L924" s="228"/>
      <c r="M924" s="229"/>
      <c r="N924" s="230"/>
      <c r="O924" s="230"/>
      <c r="P924" s="231">
        <f t="shared" si="45"/>
        <v>0</v>
      </c>
      <c r="Q924" s="232"/>
      <c r="R924" s="224"/>
      <c r="S924" s="233"/>
      <c r="T924" s="234"/>
      <c r="U924" s="230"/>
      <c r="V924" s="232"/>
      <c r="W924" s="234"/>
      <c r="X924" s="232"/>
      <c r="Y924" s="230"/>
      <c r="Z924" s="230"/>
      <c r="AA924" s="235">
        <f t="shared" si="44"/>
        <v>0</v>
      </c>
      <c r="AB924" s="229"/>
      <c r="AC924" s="236"/>
      <c r="AD924" s="237">
        <v>0</v>
      </c>
      <c r="AE924" s="238">
        <v>0</v>
      </c>
      <c r="AF924" s="220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</row>
    <row r="925" spans="1:183" s="5" customFormat="1" ht="60" customHeight="1" x14ac:dyDescent="0.25">
      <c r="A925" s="221">
        <f t="shared" si="46"/>
        <v>920</v>
      </c>
      <c r="B925" s="361"/>
      <c r="C925" s="222"/>
      <c r="D925" s="222"/>
      <c r="E925" s="223"/>
      <c r="F925" s="224"/>
      <c r="G925" s="223"/>
      <c r="H925" s="225"/>
      <c r="I925" s="226"/>
      <c r="J925" s="227"/>
      <c r="K925" s="226"/>
      <c r="L925" s="228"/>
      <c r="M925" s="229"/>
      <c r="N925" s="230"/>
      <c r="O925" s="230"/>
      <c r="P925" s="231">
        <f t="shared" si="45"/>
        <v>0</v>
      </c>
      <c r="Q925" s="232"/>
      <c r="R925" s="224"/>
      <c r="S925" s="233"/>
      <c r="T925" s="234"/>
      <c r="U925" s="230"/>
      <c r="V925" s="232"/>
      <c r="W925" s="234"/>
      <c r="X925" s="232"/>
      <c r="Y925" s="230"/>
      <c r="Z925" s="230"/>
      <c r="AA925" s="235">
        <f t="shared" si="44"/>
        <v>0</v>
      </c>
      <c r="AB925" s="229"/>
      <c r="AC925" s="236"/>
      <c r="AD925" s="237">
        <v>0</v>
      </c>
      <c r="AE925" s="238">
        <v>0</v>
      </c>
      <c r="AF925" s="220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</row>
    <row r="926" spans="1:183" s="5" customFormat="1" ht="60" customHeight="1" x14ac:dyDescent="0.25">
      <c r="A926" s="221">
        <f t="shared" si="46"/>
        <v>921</v>
      </c>
      <c r="B926" s="361"/>
      <c r="C926" s="222"/>
      <c r="D926" s="222"/>
      <c r="E926" s="223"/>
      <c r="F926" s="224"/>
      <c r="G926" s="223"/>
      <c r="H926" s="225"/>
      <c r="I926" s="226"/>
      <c r="J926" s="227"/>
      <c r="K926" s="226"/>
      <c r="L926" s="228"/>
      <c r="M926" s="229"/>
      <c r="N926" s="230"/>
      <c r="O926" s="230"/>
      <c r="P926" s="231">
        <f t="shared" si="45"/>
        <v>0</v>
      </c>
      <c r="Q926" s="232"/>
      <c r="R926" s="224"/>
      <c r="S926" s="233"/>
      <c r="T926" s="234"/>
      <c r="U926" s="230"/>
      <c r="V926" s="232"/>
      <c r="W926" s="234"/>
      <c r="X926" s="232"/>
      <c r="Y926" s="230"/>
      <c r="Z926" s="230"/>
      <c r="AA926" s="235">
        <f t="shared" si="44"/>
        <v>0</v>
      </c>
      <c r="AB926" s="229"/>
      <c r="AC926" s="236"/>
      <c r="AD926" s="237">
        <v>0</v>
      </c>
      <c r="AE926" s="238">
        <v>0</v>
      </c>
      <c r="AF926" s="220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</row>
    <row r="927" spans="1:183" s="5" customFormat="1" ht="60" customHeight="1" x14ac:dyDescent="0.25">
      <c r="A927" s="221">
        <f t="shared" si="46"/>
        <v>922</v>
      </c>
      <c r="B927" s="361"/>
      <c r="C927" s="222"/>
      <c r="D927" s="222"/>
      <c r="E927" s="223"/>
      <c r="F927" s="224"/>
      <c r="G927" s="223"/>
      <c r="H927" s="225"/>
      <c r="I927" s="226"/>
      <c r="J927" s="227"/>
      <c r="K927" s="226"/>
      <c r="L927" s="228"/>
      <c r="M927" s="229"/>
      <c r="N927" s="230"/>
      <c r="O927" s="230"/>
      <c r="P927" s="231">
        <f t="shared" si="45"/>
        <v>0</v>
      </c>
      <c r="Q927" s="232"/>
      <c r="R927" s="224"/>
      <c r="S927" s="233"/>
      <c r="T927" s="234"/>
      <c r="U927" s="230"/>
      <c r="V927" s="232"/>
      <c r="W927" s="234"/>
      <c r="X927" s="232"/>
      <c r="Y927" s="230"/>
      <c r="Z927" s="230"/>
      <c r="AA927" s="235">
        <f t="shared" si="44"/>
        <v>0</v>
      </c>
      <c r="AB927" s="229"/>
      <c r="AC927" s="236"/>
      <c r="AD927" s="237">
        <v>0</v>
      </c>
      <c r="AE927" s="238">
        <v>0</v>
      </c>
      <c r="AF927" s="220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</row>
    <row r="928" spans="1:183" s="5" customFormat="1" ht="60" customHeight="1" x14ac:dyDescent="0.25">
      <c r="A928" s="221">
        <f t="shared" si="46"/>
        <v>923</v>
      </c>
      <c r="B928" s="361"/>
      <c r="C928" s="222"/>
      <c r="D928" s="222"/>
      <c r="E928" s="223"/>
      <c r="F928" s="224"/>
      <c r="G928" s="223"/>
      <c r="H928" s="225"/>
      <c r="I928" s="226"/>
      <c r="J928" s="227"/>
      <c r="K928" s="226"/>
      <c r="L928" s="228"/>
      <c r="M928" s="229"/>
      <c r="N928" s="230"/>
      <c r="O928" s="230"/>
      <c r="P928" s="231">
        <f t="shared" si="45"/>
        <v>0</v>
      </c>
      <c r="Q928" s="232"/>
      <c r="R928" s="224"/>
      <c r="S928" s="233"/>
      <c r="T928" s="234"/>
      <c r="U928" s="230"/>
      <c r="V928" s="232"/>
      <c r="W928" s="234"/>
      <c r="X928" s="232"/>
      <c r="Y928" s="230"/>
      <c r="Z928" s="230"/>
      <c r="AA928" s="235">
        <f t="shared" si="44"/>
        <v>0</v>
      </c>
      <c r="AB928" s="229"/>
      <c r="AC928" s="236"/>
      <c r="AD928" s="237">
        <v>0</v>
      </c>
      <c r="AE928" s="238">
        <v>0</v>
      </c>
      <c r="AF928" s="220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</row>
    <row r="929" spans="1:183" s="5" customFormat="1" ht="60" customHeight="1" x14ac:dyDescent="0.25">
      <c r="A929" s="221">
        <f t="shared" si="46"/>
        <v>924</v>
      </c>
      <c r="B929" s="361"/>
      <c r="C929" s="222"/>
      <c r="D929" s="222"/>
      <c r="E929" s="223"/>
      <c r="F929" s="224"/>
      <c r="G929" s="223"/>
      <c r="H929" s="225"/>
      <c r="I929" s="226"/>
      <c r="J929" s="227"/>
      <c r="K929" s="226"/>
      <c r="L929" s="228"/>
      <c r="M929" s="229"/>
      <c r="N929" s="230"/>
      <c r="O929" s="230"/>
      <c r="P929" s="231">
        <f t="shared" si="45"/>
        <v>0</v>
      </c>
      <c r="Q929" s="232"/>
      <c r="R929" s="224"/>
      <c r="S929" s="233"/>
      <c r="T929" s="234"/>
      <c r="U929" s="230"/>
      <c r="V929" s="232"/>
      <c r="W929" s="234"/>
      <c r="X929" s="232"/>
      <c r="Y929" s="230"/>
      <c r="Z929" s="230"/>
      <c r="AA929" s="235">
        <f t="shared" si="44"/>
        <v>0</v>
      </c>
      <c r="AB929" s="229"/>
      <c r="AC929" s="236"/>
      <c r="AD929" s="237">
        <v>0</v>
      </c>
      <c r="AE929" s="238">
        <v>0</v>
      </c>
      <c r="AF929" s="220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</row>
    <row r="930" spans="1:183" s="5" customFormat="1" ht="60" customHeight="1" x14ac:dyDescent="0.25">
      <c r="A930" s="221">
        <f t="shared" si="46"/>
        <v>925</v>
      </c>
      <c r="B930" s="361"/>
      <c r="C930" s="222"/>
      <c r="D930" s="222"/>
      <c r="E930" s="223"/>
      <c r="F930" s="224"/>
      <c r="G930" s="223"/>
      <c r="H930" s="225"/>
      <c r="I930" s="226"/>
      <c r="J930" s="227"/>
      <c r="K930" s="226"/>
      <c r="L930" s="228"/>
      <c r="M930" s="229"/>
      <c r="N930" s="230"/>
      <c r="O930" s="230"/>
      <c r="P930" s="231">
        <f t="shared" si="45"/>
        <v>0</v>
      </c>
      <c r="Q930" s="232"/>
      <c r="R930" s="224"/>
      <c r="S930" s="233"/>
      <c r="T930" s="234"/>
      <c r="U930" s="230"/>
      <c r="V930" s="232"/>
      <c r="W930" s="234"/>
      <c r="X930" s="232"/>
      <c r="Y930" s="230"/>
      <c r="Z930" s="230"/>
      <c r="AA930" s="235">
        <f t="shared" si="44"/>
        <v>0</v>
      </c>
      <c r="AB930" s="229"/>
      <c r="AC930" s="236"/>
      <c r="AD930" s="237">
        <v>0</v>
      </c>
      <c r="AE930" s="238">
        <v>0</v>
      </c>
      <c r="AF930" s="220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</row>
    <row r="931" spans="1:183" s="5" customFormat="1" ht="60" customHeight="1" x14ac:dyDescent="0.25">
      <c r="A931" s="221">
        <f t="shared" si="46"/>
        <v>926</v>
      </c>
      <c r="B931" s="361"/>
      <c r="C931" s="222"/>
      <c r="D931" s="222"/>
      <c r="E931" s="223"/>
      <c r="F931" s="224"/>
      <c r="G931" s="223"/>
      <c r="H931" s="225"/>
      <c r="I931" s="226"/>
      <c r="J931" s="227"/>
      <c r="K931" s="226"/>
      <c r="L931" s="228"/>
      <c r="M931" s="229"/>
      <c r="N931" s="230"/>
      <c r="O931" s="230"/>
      <c r="P931" s="231">
        <f t="shared" si="45"/>
        <v>0</v>
      </c>
      <c r="Q931" s="232"/>
      <c r="R931" s="224"/>
      <c r="S931" s="233"/>
      <c r="T931" s="234"/>
      <c r="U931" s="230"/>
      <c r="V931" s="232"/>
      <c r="W931" s="234"/>
      <c r="X931" s="232"/>
      <c r="Y931" s="230"/>
      <c r="Z931" s="230"/>
      <c r="AA931" s="235">
        <f t="shared" si="44"/>
        <v>0</v>
      </c>
      <c r="AB931" s="229"/>
      <c r="AC931" s="236"/>
      <c r="AD931" s="237">
        <v>0</v>
      </c>
      <c r="AE931" s="238">
        <v>0</v>
      </c>
      <c r="AF931" s="220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</row>
    <row r="932" spans="1:183" s="5" customFormat="1" ht="60" customHeight="1" x14ac:dyDescent="0.25">
      <c r="A932" s="221">
        <f t="shared" si="46"/>
        <v>927</v>
      </c>
      <c r="B932" s="361"/>
      <c r="C932" s="222"/>
      <c r="D932" s="222"/>
      <c r="E932" s="223"/>
      <c r="F932" s="224"/>
      <c r="G932" s="223"/>
      <c r="H932" s="225"/>
      <c r="I932" s="226"/>
      <c r="J932" s="227"/>
      <c r="K932" s="226"/>
      <c r="L932" s="228"/>
      <c r="M932" s="229"/>
      <c r="N932" s="230"/>
      <c r="O932" s="230"/>
      <c r="P932" s="231">
        <f t="shared" si="45"/>
        <v>0</v>
      </c>
      <c r="Q932" s="232"/>
      <c r="R932" s="224"/>
      <c r="S932" s="233"/>
      <c r="T932" s="234"/>
      <c r="U932" s="230"/>
      <c r="V932" s="232"/>
      <c r="W932" s="234"/>
      <c r="X932" s="232"/>
      <c r="Y932" s="230"/>
      <c r="Z932" s="230"/>
      <c r="AA932" s="235">
        <f t="shared" si="44"/>
        <v>0</v>
      </c>
      <c r="AB932" s="229"/>
      <c r="AC932" s="236"/>
      <c r="AD932" s="237">
        <v>0</v>
      </c>
      <c r="AE932" s="238">
        <v>0</v>
      </c>
      <c r="AF932" s="220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</row>
    <row r="933" spans="1:183" s="5" customFormat="1" ht="60" customHeight="1" x14ac:dyDescent="0.25">
      <c r="A933" s="221">
        <f t="shared" si="46"/>
        <v>928</v>
      </c>
      <c r="B933" s="361"/>
      <c r="C933" s="222"/>
      <c r="D933" s="222"/>
      <c r="E933" s="223"/>
      <c r="F933" s="224"/>
      <c r="G933" s="223"/>
      <c r="H933" s="225"/>
      <c r="I933" s="226"/>
      <c r="J933" s="227"/>
      <c r="K933" s="226"/>
      <c r="L933" s="228"/>
      <c r="M933" s="229"/>
      <c r="N933" s="230"/>
      <c r="O933" s="230"/>
      <c r="P933" s="231">
        <f t="shared" si="45"/>
        <v>0</v>
      </c>
      <c r="Q933" s="232"/>
      <c r="R933" s="224"/>
      <c r="S933" s="233"/>
      <c r="T933" s="234"/>
      <c r="U933" s="230"/>
      <c r="V933" s="232"/>
      <c r="W933" s="234"/>
      <c r="X933" s="232"/>
      <c r="Y933" s="230"/>
      <c r="Z933" s="230"/>
      <c r="AA933" s="235">
        <f t="shared" si="44"/>
        <v>0</v>
      </c>
      <c r="AB933" s="229"/>
      <c r="AC933" s="236"/>
      <c r="AD933" s="237">
        <v>0</v>
      </c>
      <c r="AE933" s="238">
        <v>0</v>
      </c>
      <c r="AF933" s="220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</row>
    <row r="934" spans="1:183" s="5" customFormat="1" ht="60" customHeight="1" x14ac:dyDescent="0.25">
      <c r="A934" s="221">
        <f t="shared" si="46"/>
        <v>929</v>
      </c>
      <c r="B934" s="361"/>
      <c r="C934" s="222"/>
      <c r="D934" s="222"/>
      <c r="E934" s="223"/>
      <c r="F934" s="224"/>
      <c r="G934" s="223"/>
      <c r="H934" s="225"/>
      <c r="I934" s="226"/>
      <c r="J934" s="227"/>
      <c r="K934" s="226"/>
      <c r="L934" s="228"/>
      <c r="M934" s="229"/>
      <c r="N934" s="230"/>
      <c r="O934" s="230"/>
      <c r="P934" s="231">
        <f t="shared" si="45"/>
        <v>0</v>
      </c>
      <c r="Q934" s="232"/>
      <c r="R934" s="224"/>
      <c r="S934" s="233"/>
      <c r="T934" s="234"/>
      <c r="U934" s="230"/>
      <c r="V934" s="232"/>
      <c r="W934" s="234"/>
      <c r="X934" s="232"/>
      <c r="Y934" s="230"/>
      <c r="Z934" s="230"/>
      <c r="AA934" s="235">
        <f t="shared" si="44"/>
        <v>0</v>
      </c>
      <c r="AB934" s="229"/>
      <c r="AC934" s="236"/>
      <c r="AD934" s="237">
        <v>0</v>
      </c>
      <c r="AE934" s="238">
        <v>0</v>
      </c>
      <c r="AF934" s="220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</row>
    <row r="935" spans="1:183" s="5" customFormat="1" ht="60" customHeight="1" x14ac:dyDescent="0.25">
      <c r="A935" s="221">
        <f t="shared" si="46"/>
        <v>930</v>
      </c>
      <c r="B935" s="361"/>
      <c r="C935" s="222"/>
      <c r="D935" s="222"/>
      <c r="E935" s="223"/>
      <c r="F935" s="224"/>
      <c r="G935" s="223"/>
      <c r="H935" s="225"/>
      <c r="I935" s="226"/>
      <c r="J935" s="227"/>
      <c r="K935" s="226"/>
      <c r="L935" s="228"/>
      <c r="M935" s="229"/>
      <c r="N935" s="230"/>
      <c r="O935" s="230"/>
      <c r="P935" s="231">
        <f t="shared" si="45"/>
        <v>0</v>
      </c>
      <c r="Q935" s="232"/>
      <c r="R935" s="224"/>
      <c r="S935" s="233"/>
      <c r="T935" s="234"/>
      <c r="U935" s="230"/>
      <c r="V935" s="232"/>
      <c r="W935" s="234"/>
      <c r="X935" s="232"/>
      <c r="Y935" s="230"/>
      <c r="Z935" s="230"/>
      <c r="AA935" s="235">
        <f t="shared" si="44"/>
        <v>0</v>
      </c>
      <c r="AB935" s="229"/>
      <c r="AC935" s="236"/>
      <c r="AD935" s="237">
        <v>0</v>
      </c>
      <c r="AE935" s="238">
        <v>0</v>
      </c>
      <c r="AF935" s="220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</row>
    <row r="936" spans="1:183" s="5" customFormat="1" ht="60" customHeight="1" x14ac:dyDescent="0.25">
      <c r="A936" s="221">
        <f t="shared" si="46"/>
        <v>931</v>
      </c>
      <c r="B936" s="361"/>
      <c r="C936" s="222"/>
      <c r="D936" s="222"/>
      <c r="E936" s="223"/>
      <c r="F936" s="224"/>
      <c r="G936" s="223"/>
      <c r="H936" s="225"/>
      <c r="I936" s="226"/>
      <c r="J936" s="227"/>
      <c r="K936" s="226"/>
      <c r="L936" s="228"/>
      <c r="M936" s="229"/>
      <c r="N936" s="230"/>
      <c r="O936" s="230"/>
      <c r="P936" s="231">
        <f t="shared" si="45"/>
        <v>0</v>
      </c>
      <c r="Q936" s="232"/>
      <c r="R936" s="224"/>
      <c r="S936" s="233"/>
      <c r="T936" s="234"/>
      <c r="U936" s="230"/>
      <c r="V936" s="232"/>
      <c r="W936" s="234"/>
      <c r="X936" s="232"/>
      <c r="Y936" s="230"/>
      <c r="Z936" s="230"/>
      <c r="AA936" s="235">
        <f t="shared" si="44"/>
        <v>0</v>
      </c>
      <c r="AB936" s="229"/>
      <c r="AC936" s="236"/>
      <c r="AD936" s="237">
        <v>0</v>
      </c>
      <c r="AE936" s="238">
        <v>0</v>
      </c>
      <c r="AF936" s="220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</row>
    <row r="937" spans="1:183" s="5" customFormat="1" ht="60" customHeight="1" x14ac:dyDescent="0.25">
      <c r="A937" s="221">
        <f t="shared" si="46"/>
        <v>932</v>
      </c>
      <c r="B937" s="361"/>
      <c r="C937" s="222"/>
      <c r="D937" s="222"/>
      <c r="E937" s="223"/>
      <c r="F937" s="224"/>
      <c r="G937" s="223"/>
      <c r="H937" s="225"/>
      <c r="I937" s="226"/>
      <c r="J937" s="227"/>
      <c r="K937" s="226"/>
      <c r="L937" s="228"/>
      <c r="M937" s="229"/>
      <c r="N937" s="230"/>
      <c r="O937" s="230"/>
      <c r="P937" s="231">
        <f t="shared" si="45"/>
        <v>0</v>
      </c>
      <c r="Q937" s="232"/>
      <c r="R937" s="224"/>
      <c r="S937" s="233"/>
      <c r="T937" s="234"/>
      <c r="U937" s="230"/>
      <c r="V937" s="232"/>
      <c r="W937" s="234"/>
      <c r="X937" s="232"/>
      <c r="Y937" s="230"/>
      <c r="Z937" s="230"/>
      <c r="AA937" s="235">
        <f t="shared" si="44"/>
        <v>0</v>
      </c>
      <c r="AB937" s="229"/>
      <c r="AC937" s="236"/>
      <c r="AD937" s="237">
        <v>0</v>
      </c>
      <c r="AE937" s="238">
        <v>0</v>
      </c>
      <c r="AF937" s="220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</row>
    <row r="938" spans="1:183" s="5" customFormat="1" ht="60" customHeight="1" x14ac:dyDescent="0.25">
      <c r="A938" s="221">
        <f t="shared" si="46"/>
        <v>933</v>
      </c>
      <c r="B938" s="361"/>
      <c r="C938" s="222"/>
      <c r="D938" s="222"/>
      <c r="E938" s="223"/>
      <c r="F938" s="224"/>
      <c r="G938" s="223"/>
      <c r="H938" s="225"/>
      <c r="I938" s="226"/>
      <c r="J938" s="227"/>
      <c r="K938" s="226"/>
      <c r="L938" s="228"/>
      <c r="M938" s="229"/>
      <c r="N938" s="230"/>
      <c r="O938" s="230"/>
      <c r="P938" s="231">
        <f t="shared" si="45"/>
        <v>0</v>
      </c>
      <c r="Q938" s="232"/>
      <c r="R938" s="224"/>
      <c r="S938" s="233"/>
      <c r="T938" s="234"/>
      <c r="U938" s="230"/>
      <c r="V938" s="232"/>
      <c r="W938" s="234"/>
      <c r="X938" s="232"/>
      <c r="Y938" s="230"/>
      <c r="Z938" s="230"/>
      <c r="AA938" s="235">
        <f t="shared" si="44"/>
        <v>0</v>
      </c>
      <c r="AB938" s="229"/>
      <c r="AC938" s="236"/>
      <c r="AD938" s="237">
        <v>0</v>
      </c>
      <c r="AE938" s="238">
        <v>0</v>
      </c>
      <c r="AF938" s="220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</row>
    <row r="939" spans="1:183" s="5" customFormat="1" ht="60" customHeight="1" x14ac:dyDescent="0.25">
      <c r="A939" s="221">
        <f t="shared" si="46"/>
        <v>934</v>
      </c>
      <c r="B939" s="361"/>
      <c r="C939" s="222"/>
      <c r="D939" s="222"/>
      <c r="E939" s="223"/>
      <c r="F939" s="224"/>
      <c r="G939" s="223"/>
      <c r="H939" s="225"/>
      <c r="I939" s="226"/>
      <c r="J939" s="227"/>
      <c r="K939" s="226"/>
      <c r="L939" s="228"/>
      <c r="M939" s="229"/>
      <c r="N939" s="230"/>
      <c r="O939" s="230"/>
      <c r="P939" s="231">
        <f t="shared" si="45"/>
        <v>0</v>
      </c>
      <c r="Q939" s="232"/>
      <c r="R939" s="224"/>
      <c r="S939" s="233"/>
      <c r="T939" s="234"/>
      <c r="U939" s="230"/>
      <c r="V939" s="232"/>
      <c r="W939" s="234"/>
      <c r="X939" s="232"/>
      <c r="Y939" s="230"/>
      <c r="Z939" s="230"/>
      <c r="AA939" s="235">
        <f t="shared" si="44"/>
        <v>0</v>
      </c>
      <c r="AB939" s="229"/>
      <c r="AC939" s="236"/>
      <c r="AD939" s="237">
        <v>0</v>
      </c>
      <c r="AE939" s="238">
        <v>0</v>
      </c>
      <c r="AF939" s="220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</row>
    <row r="940" spans="1:183" s="5" customFormat="1" ht="60" customHeight="1" x14ac:dyDescent="0.25">
      <c r="A940" s="221">
        <f t="shared" si="46"/>
        <v>935</v>
      </c>
      <c r="B940" s="361"/>
      <c r="C940" s="222"/>
      <c r="D940" s="222"/>
      <c r="E940" s="223"/>
      <c r="F940" s="224"/>
      <c r="G940" s="223"/>
      <c r="H940" s="225"/>
      <c r="I940" s="226"/>
      <c r="J940" s="227"/>
      <c r="K940" s="226"/>
      <c r="L940" s="228"/>
      <c r="M940" s="229"/>
      <c r="N940" s="230"/>
      <c r="O940" s="230"/>
      <c r="P940" s="231">
        <f t="shared" si="45"/>
        <v>0</v>
      </c>
      <c r="Q940" s="232"/>
      <c r="R940" s="224"/>
      <c r="S940" s="233"/>
      <c r="T940" s="234"/>
      <c r="U940" s="230"/>
      <c r="V940" s="232"/>
      <c r="W940" s="234"/>
      <c r="X940" s="232"/>
      <c r="Y940" s="230"/>
      <c r="Z940" s="230"/>
      <c r="AA940" s="235">
        <f t="shared" si="44"/>
        <v>0</v>
      </c>
      <c r="AB940" s="229"/>
      <c r="AC940" s="236"/>
      <c r="AD940" s="237">
        <v>0</v>
      </c>
      <c r="AE940" s="238">
        <v>0</v>
      </c>
      <c r="AF940" s="220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</row>
    <row r="941" spans="1:183" s="5" customFormat="1" ht="60" customHeight="1" x14ac:dyDescent="0.25">
      <c r="A941" s="221">
        <f t="shared" si="46"/>
        <v>936</v>
      </c>
      <c r="B941" s="361"/>
      <c r="C941" s="222"/>
      <c r="D941" s="222"/>
      <c r="E941" s="223"/>
      <c r="F941" s="224"/>
      <c r="G941" s="223"/>
      <c r="H941" s="225"/>
      <c r="I941" s="226"/>
      <c r="J941" s="227"/>
      <c r="K941" s="226"/>
      <c r="L941" s="228"/>
      <c r="M941" s="229"/>
      <c r="N941" s="230"/>
      <c r="O941" s="230"/>
      <c r="P941" s="231">
        <f t="shared" si="45"/>
        <v>0</v>
      </c>
      <c r="Q941" s="232"/>
      <c r="R941" s="224"/>
      <c r="S941" s="233"/>
      <c r="T941" s="234"/>
      <c r="U941" s="230"/>
      <c r="V941" s="232"/>
      <c r="W941" s="234"/>
      <c r="X941" s="232"/>
      <c r="Y941" s="230"/>
      <c r="Z941" s="230"/>
      <c r="AA941" s="235">
        <f t="shared" si="44"/>
        <v>0</v>
      </c>
      <c r="AB941" s="229"/>
      <c r="AC941" s="236"/>
      <c r="AD941" s="237">
        <v>0</v>
      </c>
      <c r="AE941" s="238">
        <v>0</v>
      </c>
      <c r="AF941" s="220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</row>
    <row r="942" spans="1:183" s="5" customFormat="1" ht="60" customHeight="1" x14ac:dyDescent="0.25">
      <c r="A942" s="221">
        <f t="shared" si="46"/>
        <v>937</v>
      </c>
      <c r="B942" s="361"/>
      <c r="C942" s="222"/>
      <c r="D942" s="222"/>
      <c r="E942" s="223"/>
      <c r="F942" s="224"/>
      <c r="G942" s="223"/>
      <c r="H942" s="225"/>
      <c r="I942" s="226"/>
      <c r="J942" s="227"/>
      <c r="K942" s="226"/>
      <c r="L942" s="228"/>
      <c r="M942" s="229"/>
      <c r="N942" s="230"/>
      <c r="O942" s="230"/>
      <c r="P942" s="231">
        <f t="shared" si="45"/>
        <v>0</v>
      </c>
      <c r="Q942" s="232"/>
      <c r="R942" s="224"/>
      <c r="S942" s="233"/>
      <c r="T942" s="234"/>
      <c r="U942" s="230"/>
      <c r="V942" s="232"/>
      <c r="W942" s="234"/>
      <c r="X942" s="232"/>
      <c r="Y942" s="230"/>
      <c r="Z942" s="230"/>
      <c r="AA942" s="235">
        <f t="shared" si="44"/>
        <v>0</v>
      </c>
      <c r="AB942" s="229"/>
      <c r="AC942" s="236"/>
      <c r="AD942" s="237">
        <v>0</v>
      </c>
      <c r="AE942" s="238">
        <v>0</v>
      </c>
      <c r="AF942" s="220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</row>
    <row r="943" spans="1:183" s="5" customFormat="1" ht="60" customHeight="1" x14ac:dyDescent="0.25">
      <c r="A943" s="221">
        <f t="shared" si="46"/>
        <v>938</v>
      </c>
      <c r="B943" s="361"/>
      <c r="C943" s="222"/>
      <c r="D943" s="222"/>
      <c r="E943" s="223"/>
      <c r="F943" s="224"/>
      <c r="G943" s="223"/>
      <c r="H943" s="225"/>
      <c r="I943" s="226"/>
      <c r="J943" s="227"/>
      <c r="K943" s="226"/>
      <c r="L943" s="228"/>
      <c r="M943" s="229"/>
      <c r="N943" s="230"/>
      <c r="O943" s="230"/>
      <c r="P943" s="231">
        <f t="shared" si="45"/>
        <v>0</v>
      </c>
      <c r="Q943" s="232"/>
      <c r="R943" s="224"/>
      <c r="S943" s="233"/>
      <c r="T943" s="234"/>
      <c r="U943" s="230"/>
      <c r="V943" s="232"/>
      <c r="W943" s="234"/>
      <c r="X943" s="232"/>
      <c r="Y943" s="230"/>
      <c r="Z943" s="230"/>
      <c r="AA943" s="235">
        <f t="shared" si="44"/>
        <v>0</v>
      </c>
      <c r="AB943" s="229"/>
      <c r="AC943" s="236"/>
      <c r="AD943" s="237">
        <v>0</v>
      </c>
      <c r="AE943" s="238">
        <v>0</v>
      </c>
      <c r="AF943" s="220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</row>
    <row r="944" spans="1:183" s="5" customFormat="1" ht="60" customHeight="1" x14ac:dyDescent="0.25">
      <c r="A944" s="221">
        <f t="shared" si="46"/>
        <v>939</v>
      </c>
      <c r="B944" s="361"/>
      <c r="C944" s="222"/>
      <c r="D944" s="222"/>
      <c r="E944" s="223"/>
      <c r="F944" s="224"/>
      <c r="G944" s="223"/>
      <c r="H944" s="225"/>
      <c r="I944" s="226"/>
      <c r="J944" s="227"/>
      <c r="K944" s="226"/>
      <c r="L944" s="228"/>
      <c r="M944" s="229"/>
      <c r="N944" s="230"/>
      <c r="O944" s="230"/>
      <c r="P944" s="231">
        <f t="shared" si="45"/>
        <v>0</v>
      </c>
      <c r="Q944" s="232"/>
      <c r="R944" s="224"/>
      <c r="S944" s="233"/>
      <c r="T944" s="234"/>
      <c r="U944" s="230"/>
      <c r="V944" s="232"/>
      <c r="W944" s="234"/>
      <c r="X944" s="232"/>
      <c r="Y944" s="230"/>
      <c r="Z944" s="230"/>
      <c r="AA944" s="235">
        <f t="shared" si="44"/>
        <v>0</v>
      </c>
      <c r="AB944" s="229"/>
      <c r="AC944" s="236"/>
      <c r="AD944" s="237">
        <v>0</v>
      </c>
      <c r="AE944" s="238">
        <v>0</v>
      </c>
      <c r="AF944" s="220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</row>
    <row r="945" spans="1:183" s="5" customFormat="1" ht="60" customHeight="1" x14ac:dyDescent="0.25">
      <c r="A945" s="221">
        <f t="shared" si="46"/>
        <v>940</v>
      </c>
      <c r="B945" s="361"/>
      <c r="C945" s="222"/>
      <c r="D945" s="222"/>
      <c r="E945" s="223"/>
      <c r="F945" s="224"/>
      <c r="G945" s="223"/>
      <c r="H945" s="225"/>
      <c r="I945" s="226"/>
      <c r="J945" s="227"/>
      <c r="K945" s="226"/>
      <c r="L945" s="228"/>
      <c r="M945" s="229"/>
      <c r="N945" s="230"/>
      <c r="O945" s="230"/>
      <c r="P945" s="231">
        <f t="shared" si="45"/>
        <v>0</v>
      </c>
      <c r="Q945" s="232"/>
      <c r="R945" s="224"/>
      <c r="S945" s="233"/>
      <c r="T945" s="234"/>
      <c r="U945" s="230"/>
      <c r="V945" s="232"/>
      <c r="W945" s="234"/>
      <c r="X945" s="232"/>
      <c r="Y945" s="230"/>
      <c r="Z945" s="230"/>
      <c r="AA945" s="235">
        <f t="shared" si="44"/>
        <v>0</v>
      </c>
      <c r="AB945" s="229"/>
      <c r="AC945" s="236"/>
      <c r="AD945" s="237">
        <v>0</v>
      </c>
      <c r="AE945" s="238">
        <v>0</v>
      </c>
      <c r="AF945" s="220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</row>
    <row r="946" spans="1:183" s="5" customFormat="1" ht="60" customHeight="1" x14ac:dyDescent="0.25">
      <c r="A946" s="221">
        <f t="shared" si="46"/>
        <v>941</v>
      </c>
      <c r="B946" s="361"/>
      <c r="C946" s="222"/>
      <c r="D946" s="222"/>
      <c r="E946" s="223"/>
      <c r="F946" s="224"/>
      <c r="G946" s="223"/>
      <c r="H946" s="225"/>
      <c r="I946" s="226"/>
      <c r="J946" s="227"/>
      <c r="K946" s="226"/>
      <c r="L946" s="228"/>
      <c r="M946" s="229"/>
      <c r="N946" s="230"/>
      <c r="O946" s="230"/>
      <c r="P946" s="231">
        <f t="shared" si="45"/>
        <v>0</v>
      </c>
      <c r="Q946" s="232"/>
      <c r="R946" s="224"/>
      <c r="S946" s="233"/>
      <c r="T946" s="234"/>
      <c r="U946" s="230"/>
      <c r="V946" s="232"/>
      <c r="W946" s="234"/>
      <c r="X946" s="232"/>
      <c r="Y946" s="230"/>
      <c r="Z946" s="230"/>
      <c r="AA946" s="235">
        <f t="shared" si="44"/>
        <v>0</v>
      </c>
      <c r="AB946" s="229"/>
      <c r="AC946" s="236"/>
      <c r="AD946" s="237">
        <v>0</v>
      </c>
      <c r="AE946" s="238">
        <v>0</v>
      </c>
      <c r="AF946" s="220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</row>
    <row r="947" spans="1:183" s="5" customFormat="1" ht="60" customHeight="1" x14ac:dyDescent="0.25">
      <c r="A947" s="221">
        <f t="shared" si="46"/>
        <v>942</v>
      </c>
      <c r="B947" s="361"/>
      <c r="C947" s="222"/>
      <c r="D947" s="222"/>
      <c r="E947" s="223"/>
      <c r="F947" s="224"/>
      <c r="G947" s="223"/>
      <c r="H947" s="225"/>
      <c r="I947" s="226"/>
      <c r="J947" s="227"/>
      <c r="K947" s="226"/>
      <c r="L947" s="228"/>
      <c r="M947" s="229"/>
      <c r="N947" s="230"/>
      <c r="O947" s="230"/>
      <c r="P947" s="231">
        <f t="shared" si="45"/>
        <v>0</v>
      </c>
      <c r="Q947" s="232"/>
      <c r="R947" s="224"/>
      <c r="S947" s="233"/>
      <c r="T947" s="234"/>
      <c r="U947" s="230"/>
      <c r="V947" s="232"/>
      <c r="W947" s="234"/>
      <c r="X947" s="232"/>
      <c r="Y947" s="230"/>
      <c r="Z947" s="230"/>
      <c r="AA947" s="235">
        <f t="shared" si="44"/>
        <v>0</v>
      </c>
      <c r="AB947" s="229"/>
      <c r="AC947" s="236"/>
      <c r="AD947" s="237">
        <v>0</v>
      </c>
      <c r="AE947" s="238">
        <v>0</v>
      </c>
      <c r="AF947" s="220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</row>
    <row r="948" spans="1:183" s="5" customFormat="1" ht="60" customHeight="1" x14ac:dyDescent="0.25">
      <c r="A948" s="221">
        <f t="shared" si="46"/>
        <v>943</v>
      </c>
      <c r="B948" s="361"/>
      <c r="C948" s="222"/>
      <c r="D948" s="222"/>
      <c r="E948" s="223"/>
      <c r="F948" s="224"/>
      <c r="G948" s="223"/>
      <c r="H948" s="225"/>
      <c r="I948" s="226"/>
      <c r="J948" s="227"/>
      <c r="K948" s="226"/>
      <c r="L948" s="228"/>
      <c r="M948" s="229"/>
      <c r="N948" s="230"/>
      <c r="O948" s="230"/>
      <c r="P948" s="231">
        <f t="shared" si="45"/>
        <v>0</v>
      </c>
      <c r="Q948" s="232"/>
      <c r="R948" s="224"/>
      <c r="S948" s="233"/>
      <c r="T948" s="234"/>
      <c r="U948" s="230"/>
      <c r="V948" s="232"/>
      <c r="W948" s="234"/>
      <c r="X948" s="232"/>
      <c r="Y948" s="230"/>
      <c r="Z948" s="230"/>
      <c r="AA948" s="235">
        <f t="shared" si="44"/>
        <v>0</v>
      </c>
      <c r="AB948" s="229"/>
      <c r="AC948" s="236"/>
      <c r="AD948" s="237">
        <v>0</v>
      </c>
      <c r="AE948" s="238">
        <v>0</v>
      </c>
      <c r="AF948" s="220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</row>
    <row r="949" spans="1:183" s="5" customFormat="1" ht="60" customHeight="1" x14ac:dyDescent="0.25">
      <c r="A949" s="221">
        <f t="shared" si="46"/>
        <v>944</v>
      </c>
      <c r="B949" s="361"/>
      <c r="C949" s="222"/>
      <c r="D949" s="222"/>
      <c r="E949" s="223"/>
      <c r="F949" s="224"/>
      <c r="G949" s="223"/>
      <c r="H949" s="225"/>
      <c r="I949" s="226"/>
      <c r="J949" s="227"/>
      <c r="K949" s="226"/>
      <c r="L949" s="228"/>
      <c r="M949" s="229"/>
      <c r="N949" s="230"/>
      <c r="O949" s="230"/>
      <c r="P949" s="231">
        <f t="shared" si="45"/>
        <v>0</v>
      </c>
      <c r="Q949" s="232"/>
      <c r="R949" s="224"/>
      <c r="S949" s="233"/>
      <c r="T949" s="234"/>
      <c r="U949" s="230"/>
      <c r="V949" s="232"/>
      <c r="W949" s="234"/>
      <c r="X949" s="232"/>
      <c r="Y949" s="230"/>
      <c r="Z949" s="230"/>
      <c r="AA949" s="235">
        <f t="shared" si="44"/>
        <v>0</v>
      </c>
      <c r="AB949" s="229"/>
      <c r="AC949" s="236"/>
      <c r="AD949" s="237">
        <v>0</v>
      </c>
      <c r="AE949" s="238">
        <v>0</v>
      </c>
      <c r="AF949" s="220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</row>
    <row r="950" spans="1:183" s="5" customFormat="1" ht="60" customHeight="1" x14ac:dyDescent="0.25">
      <c r="A950" s="221">
        <f t="shared" si="46"/>
        <v>945</v>
      </c>
      <c r="B950" s="361"/>
      <c r="C950" s="222"/>
      <c r="D950" s="222"/>
      <c r="E950" s="223"/>
      <c r="F950" s="224"/>
      <c r="G950" s="223"/>
      <c r="H950" s="225"/>
      <c r="I950" s="226"/>
      <c r="J950" s="227"/>
      <c r="K950" s="226"/>
      <c r="L950" s="228"/>
      <c r="M950" s="229"/>
      <c r="N950" s="230"/>
      <c r="O950" s="230"/>
      <c r="P950" s="231">
        <f t="shared" si="45"/>
        <v>0</v>
      </c>
      <c r="Q950" s="232"/>
      <c r="R950" s="224"/>
      <c r="S950" s="233"/>
      <c r="T950" s="234"/>
      <c r="U950" s="230"/>
      <c r="V950" s="232"/>
      <c r="W950" s="234"/>
      <c r="X950" s="232"/>
      <c r="Y950" s="230"/>
      <c r="Z950" s="230"/>
      <c r="AA950" s="235">
        <f t="shared" si="44"/>
        <v>0</v>
      </c>
      <c r="AB950" s="229"/>
      <c r="AC950" s="236"/>
      <c r="AD950" s="237">
        <v>0</v>
      </c>
      <c r="AE950" s="238">
        <v>0</v>
      </c>
      <c r="AF950" s="220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</row>
    <row r="951" spans="1:183" s="5" customFormat="1" ht="60" customHeight="1" x14ac:dyDescent="0.25">
      <c r="A951" s="221">
        <f t="shared" si="46"/>
        <v>946</v>
      </c>
      <c r="B951" s="361"/>
      <c r="C951" s="222"/>
      <c r="D951" s="222"/>
      <c r="E951" s="223"/>
      <c r="F951" s="224"/>
      <c r="G951" s="223"/>
      <c r="H951" s="225"/>
      <c r="I951" s="226"/>
      <c r="J951" s="227"/>
      <c r="K951" s="226"/>
      <c r="L951" s="228"/>
      <c r="M951" s="229"/>
      <c r="N951" s="230"/>
      <c r="O951" s="230"/>
      <c r="P951" s="231">
        <f t="shared" si="45"/>
        <v>0</v>
      </c>
      <c r="Q951" s="232"/>
      <c r="R951" s="224"/>
      <c r="S951" s="233"/>
      <c r="T951" s="234"/>
      <c r="U951" s="230"/>
      <c r="V951" s="232"/>
      <c r="W951" s="234"/>
      <c r="X951" s="232"/>
      <c r="Y951" s="230"/>
      <c r="Z951" s="230"/>
      <c r="AA951" s="235">
        <f t="shared" si="44"/>
        <v>0</v>
      </c>
      <c r="AB951" s="229"/>
      <c r="AC951" s="236"/>
      <c r="AD951" s="237">
        <v>0</v>
      </c>
      <c r="AE951" s="238">
        <v>0</v>
      </c>
      <c r="AF951" s="220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</row>
    <row r="952" spans="1:183" s="5" customFormat="1" ht="60" customHeight="1" x14ac:dyDescent="0.25">
      <c r="A952" s="221">
        <f t="shared" si="46"/>
        <v>947</v>
      </c>
      <c r="B952" s="361"/>
      <c r="C952" s="222"/>
      <c r="D952" s="222"/>
      <c r="E952" s="223"/>
      <c r="F952" s="224"/>
      <c r="G952" s="223"/>
      <c r="H952" s="225"/>
      <c r="I952" s="226"/>
      <c r="J952" s="227"/>
      <c r="K952" s="226"/>
      <c r="L952" s="228"/>
      <c r="M952" s="229"/>
      <c r="N952" s="230"/>
      <c r="O952" s="230"/>
      <c r="P952" s="231">
        <f t="shared" si="45"/>
        <v>0</v>
      </c>
      <c r="Q952" s="232"/>
      <c r="R952" s="224"/>
      <c r="S952" s="233"/>
      <c r="T952" s="234"/>
      <c r="U952" s="230"/>
      <c r="V952" s="232"/>
      <c r="W952" s="234"/>
      <c r="X952" s="232"/>
      <c r="Y952" s="230"/>
      <c r="Z952" s="230"/>
      <c r="AA952" s="235">
        <f t="shared" si="44"/>
        <v>0</v>
      </c>
      <c r="AB952" s="229"/>
      <c r="AC952" s="236"/>
      <c r="AD952" s="237">
        <v>0</v>
      </c>
      <c r="AE952" s="238">
        <v>0</v>
      </c>
      <c r="AF952" s="220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</row>
    <row r="953" spans="1:183" s="5" customFormat="1" ht="60" customHeight="1" x14ac:dyDescent="0.25">
      <c r="A953" s="221">
        <f t="shared" si="46"/>
        <v>948</v>
      </c>
      <c r="B953" s="361"/>
      <c r="C953" s="222"/>
      <c r="D953" s="222"/>
      <c r="E953" s="223"/>
      <c r="F953" s="224"/>
      <c r="G953" s="223"/>
      <c r="H953" s="225"/>
      <c r="I953" s="226"/>
      <c r="J953" s="227"/>
      <c r="K953" s="226"/>
      <c r="L953" s="228"/>
      <c r="M953" s="229"/>
      <c r="N953" s="230"/>
      <c r="O953" s="230"/>
      <c r="P953" s="231">
        <f t="shared" si="45"/>
        <v>0</v>
      </c>
      <c r="Q953" s="232"/>
      <c r="R953" s="224"/>
      <c r="S953" s="233"/>
      <c r="T953" s="234"/>
      <c r="U953" s="230"/>
      <c r="V953" s="232"/>
      <c r="W953" s="234"/>
      <c r="X953" s="232"/>
      <c r="Y953" s="230"/>
      <c r="Z953" s="230"/>
      <c r="AA953" s="235">
        <f t="shared" si="44"/>
        <v>0</v>
      </c>
      <c r="AB953" s="229"/>
      <c r="AC953" s="236"/>
      <c r="AD953" s="237">
        <v>0</v>
      </c>
      <c r="AE953" s="238">
        <v>0</v>
      </c>
      <c r="AF953" s="220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</row>
    <row r="954" spans="1:183" s="5" customFormat="1" ht="60" customHeight="1" x14ac:dyDescent="0.25">
      <c r="A954" s="221">
        <f t="shared" si="46"/>
        <v>949</v>
      </c>
      <c r="B954" s="361"/>
      <c r="C954" s="222"/>
      <c r="D954" s="222"/>
      <c r="E954" s="223"/>
      <c r="F954" s="224"/>
      <c r="G954" s="223"/>
      <c r="H954" s="225"/>
      <c r="I954" s="226"/>
      <c r="J954" s="227"/>
      <c r="K954" s="226"/>
      <c r="L954" s="228"/>
      <c r="M954" s="229"/>
      <c r="N954" s="230"/>
      <c r="O954" s="230"/>
      <c r="P954" s="231">
        <f t="shared" si="45"/>
        <v>0</v>
      </c>
      <c r="Q954" s="232"/>
      <c r="R954" s="224"/>
      <c r="S954" s="233"/>
      <c r="T954" s="234"/>
      <c r="U954" s="230"/>
      <c r="V954" s="232"/>
      <c r="W954" s="234"/>
      <c r="X954" s="232"/>
      <c r="Y954" s="230"/>
      <c r="Z954" s="230"/>
      <c r="AA954" s="235">
        <f t="shared" si="44"/>
        <v>0</v>
      </c>
      <c r="AB954" s="229"/>
      <c r="AC954" s="236"/>
      <c r="AD954" s="237">
        <v>0</v>
      </c>
      <c r="AE954" s="238">
        <v>0</v>
      </c>
      <c r="AF954" s="220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</row>
    <row r="955" spans="1:183" s="5" customFormat="1" ht="60" customHeight="1" x14ac:dyDescent="0.25">
      <c r="A955" s="221">
        <f t="shared" si="46"/>
        <v>950</v>
      </c>
      <c r="B955" s="361"/>
      <c r="C955" s="222"/>
      <c r="D955" s="222"/>
      <c r="E955" s="223"/>
      <c r="F955" s="224"/>
      <c r="G955" s="223"/>
      <c r="H955" s="225"/>
      <c r="I955" s="226"/>
      <c r="J955" s="227"/>
      <c r="K955" s="226"/>
      <c r="L955" s="228"/>
      <c r="M955" s="229"/>
      <c r="N955" s="230"/>
      <c r="O955" s="230"/>
      <c r="P955" s="231">
        <f t="shared" si="45"/>
        <v>0</v>
      </c>
      <c r="Q955" s="232"/>
      <c r="R955" s="224"/>
      <c r="S955" s="233"/>
      <c r="T955" s="234"/>
      <c r="U955" s="230"/>
      <c r="V955" s="232"/>
      <c r="W955" s="234"/>
      <c r="X955" s="232"/>
      <c r="Y955" s="230"/>
      <c r="Z955" s="230"/>
      <c r="AA955" s="235">
        <f t="shared" si="44"/>
        <v>0</v>
      </c>
      <c r="AB955" s="229"/>
      <c r="AC955" s="236"/>
      <c r="AD955" s="237">
        <v>0</v>
      </c>
      <c r="AE955" s="238">
        <v>0</v>
      </c>
      <c r="AF955" s="220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</row>
    <row r="956" spans="1:183" s="5" customFormat="1" ht="60" customHeight="1" x14ac:dyDescent="0.25">
      <c r="A956" s="221">
        <f t="shared" si="46"/>
        <v>951</v>
      </c>
      <c r="B956" s="361"/>
      <c r="C956" s="222"/>
      <c r="D956" s="222"/>
      <c r="E956" s="223"/>
      <c r="F956" s="224"/>
      <c r="G956" s="223"/>
      <c r="H956" s="225"/>
      <c r="I956" s="226"/>
      <c r="J956" s="227"/>
      <c r="K956" s="226"/>
      <c r="L956" s="228"/>
      <c r="M956" s="229"/>
      <c r="N956" s="230"/>
      <c r="O956" s="230"/>
      <c r="P956" s="231">
        <f t="shared" si="45"/>
        <v>0</v>
      </c>
      <c r="Q956" s="232"/>
      <c r="R956" s="224"/>
      <c r="S956" s="233"/>
      <c r="T956" s="234"/>
      <c r="U956" s="230"/>
      <c r="V956" s="232"/>
      <c r="W956" s="234"/>
      <c r="X956" s="232"/>
      <c r="Y956" s="230"/>
      <c r="Z956" s="230"/>
      <c r="AA956" s="235">
        <f t="shared" si="44"/>
        <v>0</v>
      </c>
      <c r="AB956" s="229"/>
      <c r="AC956" s="236"/>
      <c r="AD956" s="237">
        <v>0</v>
      </c>
      <c r="AE956" s="238">
        <v>0</v>
      </c>
      <c r="AF956" s="220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</row>
    <row r="957" spans="1:183" s="5" customFormat="1" ht="60" customHeight="1" x14ac:dyDescent="0.25">
      <c r="A957" s="221">
        <f t="shared" si="46"/>
        <v>952</v>
      </c>
      <c r="B957" s="361"/>
      <c r="C957" s="222"/>
      <c r="D957" s="222"/>
      <c r="E957" s="223"/>
      <c r="F957" s="224"/>
      <c r="G957" s="223"/>
      <c r="H957" s="225"/>
      <c r="I957" s="226"/>
      <c r="J957" s="227"/>
      <c r="K957" s="226"/>
      <c r="L957" s="228"/>
      <c r="M957" s="229"/>
      <c r="N957" s="230"/>
      <c r="O957" s="230"/>
      <c r="P957" s="231">
        <f t="shared" si="45"/>
        <v>0</v>
      </c>
      <c r="Q957" s="232"/>
      <c r="R957" s="224"/>
      <c r="S957" s="233"/>
      <c r="T957" s="234"/>
      <c r="U957" s="230"/>
      <c r="V957" s="232"/>
      <c r="W957" s="234"/>
      <c r="X957" s="232"/>
      <c r="Y957" s="230"/>
      <c r="Z957" s="230"/>
      <c r="AA957" s="235">
        <f t="shared" si="44"/>
        <v>0</v>
      </c>
      <c r="AB957" s="229"/>
      <c r="AC957" s="236"/>
      <c r="AD957" s="237">
        <v>0</v>
      </c>
      <c r="AE957" s="238">
        <v>0</v>
      </c>
      <c r="AF957" s="220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</row>
    <row r="958" spans="1:183" s="5" customFormat="1" ht="60" customHeight="1" x14ac:dyDescent="0.25">
      <c r="A958" s="221">
        <f t="shared" si="46"/>
        <v>953</v>
      </c>
      <c r="B958" s="361"/>
      <c r="C958" s="222"/>
      <c r="D958" s="222"/>
      <c r="E958" s="223"/>
      <c r="F958" s="224"/>
      <c r="G958" s="223"/>
      <c r="H958" s="225"/>
      <c r="I958" s="226"/>
      <c r="J958" s="227"/>
      <c r="K958" s="226"/>
      <c r="L958" s="228"/>
      <c r="M958" s="229"/>
      <c r="N958" s="230"/>
      <c r="O958" s="230"/>
      <c r="P958" s="231">
        <f t="shared" si="45"/>
        <v>0</v>
      </c>
      <c r="Q958" s="232"/>
      <c r="R958" s="224"/>
      <c r="S958" s="233"/>
      <c r="T958" s="234"/>
      <c r="U958" s="230"/>
      <c r="V958" s="232"/>
      <c r="W958" s="234"/>
      <c r="X958" s="232"/>
      <c r="Y958" s="230"/>
      <c r="Z958" s="230"/>
      <c r="AA958" s="235">
        <f t="shared" si="44"/>
        <v>0</v>
      </c>
      <c r="AB958" s="229"/>
      <c r="AC958" s="236"/>
      <c r="AD958" s="237">
        <v>0</v>
      </c>
      <c r="AE958" s="238">
        <v>0</v>
      </c>
      <c r="AF958" s="220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</row>
    <row r="959" spans="1:183" s="5" customFormat="1" ht="60" customHeight="1" x14ac:dyDescent="0.25">
      <c r="A959" s="221">
        <f t="shared" si="46"/>
        <v>954</v>
      </c>
      <c r="B959" s="361"/>
      <c r="C959" s="222"/>
      <c r="D959" s="222"/>
      <c r="E959" s="223"/>
      <c r="F959" s="224"/>
      <c r="G959" s="223"/>
      <c r="H959" s="225"/>
      <c r="I959" s="226"/>
      <c r="J959" s="227"/>
      <c r="K959" s="226"/>
      <c r="L959" s="228"/>
      <c r="M959" s="229"/>
      <c r="N959" s="230"/>
      <c r="O959" s="230"/>
      <c r="P959" s="231">
        <f t="shared" si="45"/>
        <v>0</v>
      </c>
      <c r="Q959" s="232"/>
      <c r="R959" s="224"/>
      <c r="S959" s="233"/>
      <c r="T959" s="234"/>
      <c r="U959" s="230"/>
      <c r="V959" s="232"/>
      <c r="W959" s="234"/>
      <c r="X959" s="232"/>
      <c r="Y959" s="230"/>
      <c r="Z959" s="230"/>
      <c r="AA959" s="235">
        <f t="shared" si="44"/>
        <v>0</v>
      </c>
      <c r="AB959" s="229"/>
      <c r="AC959" s="236"/>
      <c r="AD959" s="237">
        <v>0</v>
      </c>
      <c r="AE959" s="238">
        <v>0</v>
      </c>
      <c r="AF959" s="220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</row>
    <row r="960" spans="1:183" s="5" customFormat="1" ht="60" customHeight="1" x14ac:dyDescent="0.25">
      <c r="A960" s="221">
        <f t="shared" si="46"/>
        <v>955</v>
      </c>
      <c r="B960" s="361"/>
      <c r="C960" s="222"/>
      <c r="D960" s="222"/>
      <c r="E960" s="223"/>
      <c r="F960" s="224"/>
      <c r="G960" s="223"/>
      <c r="H960" s="225"/>
      <c r="I960" s="226"/>
      <c r="J960" s="227"/>
      <c r="K960" s="226"/>
      <c r="L960" s="228"/>
      <c r="M960" s="229"/>
      <c r="N960" s="230"/>
      <c r="O960" s="230"/>
      <c r="P960" s="231">
        <f t="shared" si="45"/>
        <v>0</v>
      </c>
      <c r="Q960" s="232"/>
      <c r="R960" s="224"/>
      <c r="S960" s="233"/>
      <c r="T960" s="234"/>
      <c r="U960" s="230"/>
      <c r="V960" s="232"/>
      <c r="W960" s="234"/>
      <c r="X960" s="232"/>
      <c r="Y960" s="230"/>
      <c r="Z960" s="230"/>
      <c r="AA960" s="235">
        <f t="shared" si="44"/>
        <v>0</v>
      </c>
      <c r="AB960" s="229"/>
      <c r="AC960" s="236"/>
      <c r="AD960" s="237">
        <v>0</v>
      </c>
      <c r="AE960" s="238">
        <v>0</v>
      </c>
      <c r="AF960" s="220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</row>
    <row r="961" spans="1:183" s="5" customFormat="1" ht="60" customHeight="1" x14ac:dyDescent="0.25">
      <c r="A961" s="221">
        <f t="shared" si="46"/>
        <v>956</v>
      </c>
      <c r="B961" s="361"/>
      <c r="C961" s="222"/>
      <c r="D961" s="222"/>
      <c r="E961" s="223"/>
      <c r="F961" s="224"/>
      <c r="G961" s="223"/>
      <c r="H961" s="225"/>
      <c r="I961" s="226"/>
      <c r="J961" s="227"/>
      <c r="K961" s="226"/>
      <c r="L961" s="228"/>
      <c r="M961" s="229"/>
      <c r="N961" s="230"/>
      <c r="O961" s="230"/>
      <c r="P961" s="231">
        <f t="shared" si="45"/>
        <v>0</v>
      </c>
      <c r="Q961" s="232"/>
      <c r="R961" s="224"/>
      <c r="S961" s="233"/>
      <c r="T961" s="234"/>
      <c r="U961" s="230"/>
      <c r="V961" s="232"/>
      <c r="W961" s="234"/>
      <c r="X961" s="232"/>
      <c r="Y961" s="230"/>
      <c r="Z961" s="230"/>
      <c r="AA961" s="235">
        <f t="shared" si="44"/>
        <v>0</v>
      </c>
      <c r="AB961" s="229"/>
      <c r="AC961" s="236"/>
      <c r="AD961" s="237">
        <v>0</v>
      </c>
      <c r="AE961" s="238">
        <v>0</v>
      </c>
      <c r="AF961" s="220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</row>
    <row r="962" spans="1:183" s="5" customFormat="1" ht="60" customHeight="1" x14ac:dyDescent="0.25">
      <c r="A962" s="221">
        <f t="shared" si="46"/>
        <v>957</v>
      </c>
      <c r="B962" s="361"/>
      <c r="C962" s="222"/>
      <c r="D962" s="222"/>
      <c r="E962" s="223"/>
      <c r="F962" s="224"/>
      <c r="G962" s="223"/>
      <c r="H962" s="225"/>
      <c r="I962" s="226"/>
      <c r="J962" s="227"/>
      <c r="K962" s="226"/>
      <c r="L962" s="228"/>
      <c r="M962" s="229"/>
      <c r="N962" s="230"/>
      <c r="O962" s="230"/>
      <c r="P962" s="231">
        <f t="shared" si="45"/>
        <v>0</v>
      </c>
      <c r="Q962" s="232"/>
      <c r="R962" s="224"/>
      <c r="S962" s="233"/>
      <c r="T962" s="234"/>
      <c r="U962" s="230"/>
      <c r="V962" s="232"/>
      <c r="W962" s="234"/>
      <c r="X962" s="232"/>
      <c r="Y962" s="230"/>
      <c r="Z962" s="230"/>
      <c r="AA962" s="235">
        <f t="shared" si="44"/>
        <v>0</v>
      </c>
      <c r="AB962" s="229"/>
      <c r="AC962" s="236"/>
      <c r="AD962" s="237">
        <v>0</v>
      </c>
      <c r="AE962" s="238">
        <v>0</v>
      </c>
      <c r="AF962" s="220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</row>
    <row r="963" spans="1:183" s="5" customFormat="1" ht="60" customHeight="1" x14ac:dyDescent="0.25">
      <c r="A963" s="221">
        <f t="shared" si="46"/>
        <v>958</v>
      </c>
      <c r="B963" s="361"/>
      <c r="C963" s="222"/>
      <c r="D963" s="222"/>
      <c r="E963" s="223"/>
      <c r="F963" s="224"/>
      <c r="G963" s="223"/>
      <c r="H963" s="225"/>
      <c r="I963" s="226"/>
      <c r="J963" s="227"/>
      <c r="K963" s="226"/>
      <c r="L963" s="228"/>
      <c r="M963" s="229"/>
      <c r="N963" s="230"/>
      <c r="O963" s="230"/>
      <c r="P963" s="231">
        <f t="shared" si="45"/>
        <v>0</v>
      </c>
      <c r="Q963" s="232"/>
      <c r="R963" s="224"/>
      <c r="S963" s="233"/>
      <c r="T963" s="234"/>
      <c r="U963" s="230"/>
      <c r="V963" s="232"/>
      <c r="W963" s="234"/>
      <c r="X963" s="232"/>
      <c r="Y963" s="230"/>
      <c r="Z963" s="230"/>
      <c r="AA963" s="235">
        <f t="shared" si="44"/>
        <v>0</v>
      </c>
      <c r="AB963" s="229"/>
      <c r="AC963" s="236"/>
      <c r="AD963" s="237">
        <v>0</v>
      </c>
      <c r="AE963" s="238">
        <v>0</v>
      </c>
      <c r="AF963" s="220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</row>
    <row r="964" spans="1:183" s="5" customFormat="1" ht="60" customHeight="1" x14ac:dyDescent="0.25">
      <c r="A964" s="221">
        <f t="shared" si="46"/>
        <v>959</v>
      </c>
      <c r="B964" s="361"/>
      <c r="C964" s="222"/>
      <c r="D964" s="222"/>
      <c r="E964" s="223"/>
      <c r="F964" s="224"/>
      <c r="G964" s="223"/>
      <c r="H964" s="225"/>
      <c r="I964" s="226"/>
      <c r="J964" s="227"/>
      <c r="K964" s="226"/>
      <c r="L964" s="228"/>
      <c r="M964" s="229"/>
      <c r="N964" s="230"/>
      <c r="O964" s="230"/>
      <c r="P964" s="231">
        <f t="shared" si="45"/>
        <v>0</v>
      </c>
      <c r="Q964" s="232"/>
      <c r="R964" s="224"/>
      <c r="S964" s="233"/>
      <c r="T964" s="234"/>
      <c r="U964" s="230"/>
      <c r="V964" s="232"/>
      <c r="W964" s="234"/>
      <c r="X964" s="232"/>
      <c r="Y964" s="230"/>
      <c r="Z964" s="230"/>
      <c r="AA964" s="235">
        <f t="shared" si="44"/>
        <v>0</v>
      </c>
      <c r="AB964" s="229"/>
      <c r="AC964" s="236"/>
      <c r="AD964" s="237">
        <v>0</v>
      </c>
      <c r="AE964" s="238">
        <v>0</v>
      </c>
      <c r="AF964" s="220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</row>
    <row r="965" spans="1:183" s="5" customFormat="1" ht="60" customHeight="1" x14ac:dyDescent="0.25">
      <c r="A965" s="221">
        <f t="shared" si="46"/>
        <v>960</v>
      </c>
      <c r="B965" s="361"/>
      <c r="C965" s="222"/>
      <c r="D965" s="222"/>
      <c r="E965" s="223"/>
      <c r="F965" s="224"/>
      <c r="G965" s="223"/>
      <c r="H965" s="225"/>
      <c r="I965" s="226"/>
      <c r="J965" s="227"/>
      <c r="K965" s="226"/>
      <c r="L965" s="228"/>
      <c r="M965" s="229"/>
      <c r="N965" s="230"/>
      <c r="O965" s="230"/>
      <c r="P965" s="231">
        <f t="shared" si="45"/>
        <v>0</v>
      </c>
      <c r="Q965" s="232"/>
      <c r="R965" s="224"/>
      <c r="S965" s="233"/>
      <c r="T965" s="234"/>
      <c r="U965" s="230"/>
      <c r="V965" s="232"/>
      <c r="W965" s="234"/>
      <c r="X965" s="232"/>
      <c r="Y965" s="230"/>
      <c r="Z965" s="230"/>
      <c r="AA965" s="235">
        <f t="shared" si="44"/>
        <v>0</v>
      </c>
      <c r="AB965" s="229"/>
      <c r="AC965" s="236"/>
      <c r="AD965" s="237">
        <v>0</v>
      </c>
      <c r="AE965" s="238">
        <v>0</v>
      </c>
      <c r="AF965" s="220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</row>
    <row r="966" spans="1:183" s="5" customFormat="1" ht="60" customHeight="1" x14ac:dyDescent="0.25">
      <c r="A966" s="221">
        <f t="shared" si="46"/>
        <v>961</v>
      </c>
      <c r="B966" s="361"/>
      <c r="C966" s="222"/>
      <c r="D966" s="222"/>
      <c r="E966" s="223"/>
      <c r="F966" s="224"/>
      <c r="G966" s="223"/>
      <c r="H966" s="225"/>
      <c r="I966" s="226"/>
      <c r="J966" s="227"/>
      <c r="K966" s="226"/>
      <c r="L966" s="228"/>
      <c r="M966" s="229"/>
      <c r="N966" s="230"/>
      <c r="O966" s="230"/>
      <c r="P966" s="231">
        <f t="shared" si="45"/>
        <v>0</v>
      </c>
      <c r="Q966" s="232"/>
      <c r="R966" s="224"/>
      <c r="S966" s="233"/>
      <c r="T966" s="234"/>
      <c r="U966" s="230"/>
      <c r="V966" s="232"/>
      <c r="W966" s="234"/>
      <c r="X966" s="232"/>
      <c r="Y966" s="230"/>
      <c r="Z966" s="230"/>
      <c r="AA966" s="235">
        <f t="shared" ref="AA966:AA1005" si="47">SUM(Y966:Z966)</f>
        <v>0</v>
      </c>
      <c r="AB966" s="229"/>
      <c r="AC966" s="236"/>
      <c r="AD966" s="237">
        <v>0</v>
      </c>
      <c r="AE966" s="238">
        <v>0</v>
      </c>
      <c r="AF966" s="220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</row>
    <row r="967" spans="1:183" s="5" customFormat="1" ht="60" customHeight="1" x14ac:dyDescent="0.25">
      <c r="A967" s="221">
        <f t="shared" si="46"/>
        <v>962</v>
      </c>
      <c r="B967" s="361"/>
      <c r="C967" s="222"/>
      <c r="D967" s="222"/>
      <c r="E967" s="223"/>
      <c r="F967" s="224"/>
      <c r="G967" s="223"/>
      <c r="H967" s="225"/>
      <c r="I967" s="226"/>
      <c r="J967" s="227"/>
      <c r="K967" s="226"/>
      <c r="L967" s="228"/>
      <c r="M967" s="229"/>
      <c r="N967" s="230"/>
      <c r="O967" s="230"/>
      <c r="P967" s="231">
        <f t="shared" ref="P967:P1005" si="48">N967+O967</f>
        <v>0</v>
      </c>
      <c r="Q967" s="232"/>
      <c r="R967" s="224"/>
      <c r="S967" s="233"/>
      <c r="T967" s="234"/>
      <c r="U967" s="230"/>
      <c r="V967" s="232"/>
      <c r="W967" s="234"/>
      <c r="X967" s="232"/>
      <c r="Y967" s="230"/>
      <c r="Z967" s="230"/>
      <c r="AA967" s="235">
        <f t="shared" si="47"/>
        <v>0</v>
      </c>
      <c r="AB967" s="229"/>
      <c r="AC967" s="236"/>
      <c r="AD967" s="237">
        <v>0</v>
      </c>
      <c r="AE967" s="238">
        <v>0</v>
      </c>
      <c r="AF967" s="220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</row>
    <row r="968" spans="1:183" s="5" customFormat="1" ht="60" customHeight="1" x14ac:dyDescent="0.25">
      <c r="A968" s="221">
        <f t="shared" ref="A968:A1005" si="49">+A967+1</f>
        <v>963</v>
      </c>
      <c r="B968" s="361"/>
      <c r="C968" s="222"/>
      <c r="D968" s="222"/>
      <c r="E968" s="223"/>
      <c r="F968" s="224"/>
      <c r="G968" s="223"/>
      <c r="H968" s="225"/>
      <c r="I968" s="226"/>
      <c r="J968" s="227"/>
      <c r="K968" s="226"/>
      <c r="L968" s="228"/>
      <c r="M968" s="229"/>
      <c r="N968" s="230"/>
      <c r="O968" s="230"/>
      <c r="P968" s="231">
        <f t="shared" si="48"/>
        <v>0</v>
      </c>
      <c r="Q968" s="232"/>
      <c r="R968" s="224"/>
      <c r="S968" s="233"/>
      <c r="T968" s="234"/>
      <c r="U968" s="230"/>
      <c r="V968" s="232"/>
      <c r="W968" s="234"/>
      <c r="X968" s="232"/>
      <c r="Y968" s="230"/>
      <c r="Z968" s="230"/>
      <c r="AA968" s="235">
        <f t="shared" si="47"/>
        <v>0</v>
      </c>
      <c r="AB968" s="229"/>
      <c r="AC968" s="236"/>
      <c r="AD968" s="237">
        <v>0</v>
      </c>
      <c r="AE968" s="238">
        <v>0</v>
      </c>
      <c r="AF968" s="220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</row>
    <row r="969" spans="1:183" s="5" customFormat="1" ht="60" customHeight="1" x14ac:dyDescent="0.25">
      <c r="A969" s="221">
        <f t="shared" si="49"/>
        <v>964</v>
      </c>
      <c r="B969" s="361"/>
      <c r="C969" s="222"/>
      <c r="D969" s="222"/>
      <c r="E969" s="223"/>
      <c r="F969" s="224"/>
      <c r="G969" s="223"/>
      <c r="H969" s="225"/>
      <c r="I969" s="226"/>
      <c r="J969" s="227"/>
      <c r="K969" s="226"/>
      <c r="L969" s="228"/>
      <c r="M969" s="229"/>
      <c r="N969" s="230"/>
      <c r="O969" s="230"/>
      <c r="P969" s="231">
        <f t="shared" si="48"/>
        <v>0</v>
      </c>
      <c r="Q969" s="232"/>
      <c r="R969" s="224"/>
      <c r="S969" s="233"/>
      <c r="T969" s="234"/>
      <c r="U969" s="230"/>
      <c r="V969" s="232"/>
      <c r="W969" s="234"/>
      <c r="X969" s="232"/>
      <c r="Y969" s="230"/>
      <c r="Z969" s="230"/>
      <c r="AA969" s="235">
        <f t="shared" si="47"/>
        <v>0</v>
      </c>
      <c r="AB969" s="229"/>
      <c r="AC969" s="236"/>
      <c r="AD969" s="237">
        <v>0</v>
      </c>
      <c r="AE969" s="238">
        <v>0</v>
      </c>
      <c r="AF969" s="220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</row>
    <row r="970" spans="1:183" s="5" customFormat="1" ht="60" customHeight="1" x14ac:dyDescent="0.25">
      <c r="A970" s="221">
        <f t="shared" si="49"/>
        <v>965</v>
      </c>
      <c r="B970" s="361"/>
      <c r="C970" s="222"/>
      <c r="D970" s="222"/>
      <c r="E970" s="223"/>
      <c r="F970" s="224"/>
      <c r="G970" s="223"/>
      <c r="H970" s="225"/>
      <c r="I970" s="226"/>
      <c r="J970" s="227"/>
      <c r="K970" s="226"/>
      <c r="L970" s="228"/>
      <c r="M970" s="229"/>
      <c r="N970" s="230"/>
      <c r="O970" s="230"/>
      <c r="P970" s="231">
        <f t="shared" si="48"/>
        <v>0</v>
      </c>
      <c r="Q970" s="232"/>
      <c r="R970" s="224"/>
      <c r="S970" s="233"/>
      <c r="T970" s="234"/>
      <c r="U970" s="230"/>
      <c r="V970" s="232"/>
      <c r="W970" s="234"/>
      <c r="X970" s="232"/>
      <c r="Y970" s="230"/>
      <c r="Z970" s="230"/>
      <c r="AA970" s="235">
        <f t="shared" si="47"/>
        <v>0</v>
      </c>
      <c r="AB970" s="229"/>
      <c r="AC970" s="236"/>
      <c r="AD970" s="237">
        <v>0</v>
      </c>
      <c r="AE970" s="238">
        <v>0</v>
      </c>
      <c r="AF970" s="220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</row>
    <row r="971" spans="1:183" s="5" customFormat="1" ht="60" customHeight="1" x14ac:dyDescent="0.25">
      <c r="A971" s="221">
        <f t="shared" si="49"/>
        <v>966</v>
      </c>
      <c r="B971" s="361"/>
      <c r="C971" s="222"/>
      <c r="D971" s="222"/>
      <c r="E971" s="223"/>
      <c r="F971" s="224"/>
      <c r="G971" s="223"/>
      <c r="H971" s="225"/>
      <c r="I971" s="226"/>
      <c r="J971" s="227"/>
      <c r="K971" s="226"/>
      <c r="L971" s="228"/>
      <c r="M971" s="229"/>
      <c r="N971" s="230"/>
      <c r="O971" s="230"/>
      <c r="P971" s="231">
        <f t="shared" si="48"/>
        <v>0</v>
      </c>
      <c r="Q971" s="232"/>
      <c r="R971" s="224"/>
      <c r="S971" s="233"/>
      <c r="T971" s="234"/>
      <c r="U971" s="230"/>
      <c r="V971" s="232"/>
      <c r="W971" s="234"/>
      <c r="X971" s="232"/>
      <c r="Y971" s="230"/>
      <c r="Z971" s="230"/>
      <c r="AA971" s="235">
        <f t="shared" si="47"/>
        <v>0</v>
      </c>
      <c r="AB971" s="229"/>
      <c r="AC971" s="236"/>
      <c r="AD971" s="237">
        <v>0</v>
      </c>
      <c r="AE971" s="238">
        <v>0</v>
      </c>
      <c r="AF971" s="220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</row>
    <row r="972" spans="1:183" s="5" customFormat="1" ht="60" customHeight="1" x14ac:dyDescent="0.25">
      <c r="A972" s="221">
        <f t="shared" si="49"/>
        <v>967</v>
      </c>
      <c r="B972" s="361"/>
      <c r="C972" s="222"/>
      <c r="D972" s="222"/>
      <c r="E972" s="223"/>
      <c r="F972" s="224"/>
      <c r="G972" s="223"/>
      <c r="H972" s="225"/>
      <c r="I972" s="226"/>
      <c r="J972" s="227"/>
      <c r="K972" s="226"/>
      <c r="L972" s="228"/>
      <c r="M972" s="229"/>
      <c r="N972" s="230"/>
      <c r="O972" s="230"/>
      <c r="P972" s="231">
        <f t="shared" si="48"/>
        <v>0</v>
      </c>
      <c r="Q972" s="232"/>
      <c r="R972" s="224"/>
      <c r="S972" s="233"/>
      <c r="T972" s="234"/>
      <c r="U972" s="230"/>
      <c r="V972" s="232"/>
      <c r="W972" s="234"/>
      <c r="X972" s="232"/>
      <c r="Y972" s="230"/>
      <c r="Z972" s="230"/>
      <c r="AA972" s="235">
        <f t="shared" si="47"/>
        <v>0</v>
      </c>
      <c r="AB972" s="229"/>
      <c r="AC972" s="236"/>
      <c r="AD972" s="237">
        <v>0</v>
      </c>
      <c r="AE972" s="238">
        <v>0</v>
      </c>
      <c r="AF972" s="220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</row>
    <row r="973" spans="1:183" s="5" customFormat="1" ht="60" customHeight="1" x14ac:dyDescent="0.25">
      <c r="A973" s="221">
        <f t="shared" si="49"/>
        <v>968</v>
      </c>
      <c r="B973" s="361"/>
      <c r="C973" s="222"/>
      <c r="D973" s="222"/>
      <c r="E973" s="223"/>
      <c r="F973" s="224"/>
      <c r="G973" s="223"/>
      <c r="H973" s="225"/>
      <c r="I973" s="226"/>
      <c r="J973" s="227"/>
      <c r="K973" s="226"/>
      <c r="L973" s="228"/>
      <c r="M973" s="229"/>
      <c r="N973" s="230"/>
      <c r="O973" s="230"/>
      <c r="P973" s="231">
        <f t="shared" si="48"/>
        <v>0</v>
      </c>
      <c r="Q973" s="232"/>
      <c r="R973" s="224"/>
      <c r="S973" s="233"/>
      <c r="T973" s="234"/>
      <c r="U973" s="230"/>
      <c r="V973" s="232"/>
      <c r="W973" s="234"/>
      <c r="X973" s="232"/>
      <c r="Y973" s="230"/>
      <c r="Z973" s="230"/>
      <c r="AA973" s="235">
        <f t="shared" si="47"/>
        <v>0</v>
      </c>
      <c r="AB973" s="229"/>
      <c r="AC973" s="236"/>
      <c r="AD973" s="237">
        <v>0</v>
      </c>
      <c r="AE973" s="238">
        <v>0</v>
      </c>
      <c r="AF973" s="220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</row>
    <row r="974" spans="1:183" s="5" customFormat="1" ht="60" customHeight="1" x14ac:dyDescent="0.25">
      <c r="A974" s="221">
        <f t="shared" si="49"/>
        <v>969</v>
      </c>
      <c r="B974" s="361"/>
      <c r="C974" s="222"/>
      <c r="D974" s="222"/>
      <c r="E974" s="223"/>
      <c r="F974" s="224"/>
      <c r="G974" s="223"/>
      <c r="H974" s="225"/>
      <c r="I974" s="226"/>
      <c r="J974" s="227"/>
      <c r="K974" s="226"/>
      <c r="L974" s="228"/>
      <c r="M974" s="229"/>
      <c r="N974" s="230"/>
      <c r="O974" s="230"/>
      <c r="P974" s="231">
        <f t="shared" si="48"/>
        <v>0</v>
      </c>
      <c r="Q974" s="232"/>
      <c r="R974" s="224"/>
      <c r="S974" s="233"/>
      <c r="T974" s="234"/>
      <c r="U974" s="230"/>
      <c r="V974" s="232"/>
      <c r="W974" s="234"/>
      <c r="X974" s="232"/>
      <c r="Y974" s="230"/>
      <c r="Z974" s="230"/>
      <c r="AA974" s="235">
        <f t="shared" si="47"/>
        <v>0</v>
      </c>
      <c r="AB974" s="229"/>
      <c r="AC974" s="236"/>
      <c r="AD974" s="237">
        <v>0</v>
      </c>
      <c r="AE974" s="238">
        <v>0</v>
      </c>
      <c r="AF974" s="220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</row>
    <row r="975" spans="1:183" s="5" customFormat="1" ht="60" customHeight="1" x14ac:dyDescent="0.25">
      <c r="A975" s="221">
        <f t="shared" si="49"/>
        <v>970</v>
      </c>
      <c r="B975" s="361"/>
      <c r="C975" s="222"/>
      <c r="D975" s="222"/>
      <c r="E975" s="223"/>
      <c r="F975" s="224"/>
      <c r="G975" s="223"/>
      <c r="H975" s="225"/>
      <c r="I975" s="226"/>
      <c r="J975" s="227"/>
      <c r="K975" s="226"/>
      <c r="L975" s="228"/>
      <c r="M975" s="229"/>
      <c r="N975" s="230"/>
      <c r="O975" s="230"/>
      <c r="P975" s="231">
        <f t="shared" si="48"/>
        <v>0</v>
      </c>
      <c r="Q975" s="232"/>
      <c r="R975" s="224"/>
      <c r="S975" s="233"/>
      <c r="T975" s="234"/>
      <c r="U975" s="230"/>
      <c r="V975" s="232"/>
      <c r="W975" s="234"/>
      <c r="X975" s="232"/>
      <c r="Y975" s="230"/>
      <c r="Z975" s="230"/>
      <c r="AA975" s="235">
        <f t="shared" si="47"/>
        <v>0</v>
      </c>
      <c r="AB975" s="229"/>
      <c r="AC975" s="236"/>
      <c r="AD975" s="237">
        <v>0</v>
      </c>
      <c r="AE975" s="238">
        <v>0</v>
      </c>
      <c r="AF975" s="220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</row>
    <row r="976" spans="1:183" s="5" customFormat="1" ht="60" customHeight="1" x14ac:dyDescent="0.25">
      <c r="A976" s="221">
        <f t="shared" si="49"/>
        <v>971</v>
      </c>
      <c r="B976" s="361"/>
      <c r="C976" s="222"/>
      <c r="D976" s="222"/>
      <c r="E976" s="223"/>
      <c r="F976" s="224"/>
      <c r="G976" s="223"/>
      <c r="H976" s="225"/>
      <c r="I976" s="226"/>
      <c r="J976" s="227"/>
      <c r="K976" s="226"/>
      <c r="L976" s="228"/>
      <c r="M976" s="229"/>
      <c r="N976" s="230"/>
      <c r="O976" s="230"/>
      <c r="P976" s="231">
        <f t="shared" si="48"/>
        <v>0</v>
      </c>
      <c r="Q976" s="232"/>
      <c r="R976" s="224"/>
      <c r="S976" s="233"/>
      <c r="T976" s="234"/>
      <c r="U976" s="230"/>
      <c r="V976" s="232"/>
      <c r="W976" s="234"/>
      <c r="X976" s="232"/>
      <c r="Y976" s="230"/>
      <c r="Z976" s="230"/>
      <c r="AA976" s="235">
        <f t="shared" si="47"/>
        <v>0</v>
      </c>
      <c r="AB976" s="229"/>
      <c r="AC976" s="236"/>
      <c r="AD976" s="237">
        <v>0</v>
      </c>
      <c r="AE976" s="238">
        <v>0</v>
      </c>
      <c r="AF976" s="220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</row>
    <row r="977" spans="1:183" s="5" customFormat="1" ht="60" customHeight="1" x14ac:dyDescent="0.25">
      <c r="A977" s="221">
        <f t="shared" si="49"/>
        <v>972</v>
      </c>
      <c r="B977" s="361"/>
      <c r="C977" s="222"/>
      <c r="D977" s="222"/>
      <c r="E977" s="223"/>
      <c r="F977" s="224"/>
      <c r="G977" s="223"/>
      <c r="H977" s="225"/>
      <c r="I977" s="226"/>
      <c r="J977" s="227"/>
      <c r="K977" s="226"/>
      <c r="L977" s="228"/>
      <c r="M977" s="229"/>
      <c r="N977" s="230"/>
      <c r="O977" s="230"/>
      <c r="P977" s="231">
        <f t="shared" si="48"/>
        <v>0</v>
      </c>
      <c r="Q977" s="232"/>
      <c r="R977" s="224"/>
      <c r="S977" s="233"/>
      <c r="T977" s="234"/>
      <c r="U977" s="230"/>
      <c r="V977" s="232"/>
      <c r="W977" s="234"/>
      <c r="X977" s="232"/>
      <c r="Y977" s="230"/>
      <c r="Z977" s="230"/>
      <c r="AA977" s="235">
        <f t="shared" si="47"/>
        <v>0</v>
      </c>
      <c r="AB977" s="229"/>
      <c r="AC977" s="236"/>
      <c r="AD977" s="237">
        <v>0</v>
      </c>
      <c r="AE977" s="238">
        <v>0</v>
      </c>
      <c r="AF977" s="220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</row>
    <row r="978" spans="1:183" s="5" customFormat="1" ht="60" customHeight="1" x14ac:dyDescent="0.25">
      <c r="A978" s="221">
        <f t="shared" si="49"/>
        <v>973</v>
      </c>
      <c r="B978" s="361"/>
      <c r="C978" s="222"/>
      <c r="D978" s="222"/>
      <c r="E978" s="223"/>
      <c r="F978" s="224"/>
      <c r="G978" s="223"/>
      <c r="H978" s="225"/>
      <c r="I978" s="226"/>
      <c r="J978" s="227"/>
      <c r="K978" s="226"/>
      <c r="L978" s="228"/>
      <c r="M978" s="229"/>
      <c r="N978" s="230"/>
      <c r="O978" s="230"/>
      <c r="P978" s="231">
        <f t="shared" si="48"/>
        <v>0</v>
      </c>
      <c r="Q978" s="232"/>
      <c r="R978" s="224"/>
      <c r="S978" s="233"/>
      <c r="T978" s="234"/>
      <c r="U978" s="230"/>
      <c r="V978" s="232"/>
      <c r="W978" s="234"/>
      <c r="X978" s="232"/>
      <c r="Y978" s="230"/>
      <c r="Z978" s="230"/>
      <c r="AA978" s="235">
        <f t="shared" si="47"/>
        <v>0</v>
      </c>
      <c r="AB978" s="229"/>
      <c r="AC978" s="236"/>
      <c r="AD978" s="237">
        <v>0</v>
      </c>
      <c r="AE978" s="238">
        <v>0</v>
      </c>
      <c r="AF978" s="220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</row>
    <row r="979" spans="1:183" s="5" customFormat="1" ht="60" customHeight="1" x14ac:dyDescent="0.25">
      <c r="A979" s="221">
        <f t="shared" si="49"/>
        <v>974</v>
      </c>
      <c r="B979" s="361"/>
      <c r="C979" s="222"/>
      <c r="D979" s="222"/>
      <c r="E979" s="223"/>
      <c r="F979" s="224"/>
      <c r="G979" s="223"/>
      <c r="H979" s="225"/>
      <c r="I979" s="226"/>
      <c r="J979" s="227"/>
      <c r="K979" s="226"/>
      <c r="L979" s="228"/>
      <c r="M979" s="229"/>
      <c r="N979" s="230"/>
      <c r="O979" s="230"/>
      <c r="P979" s="231">
        <f t="shared" si="48"/>
        <v>0</v>
      </c>
      <c r="Q979" s="232"/>
      <c r="R979" s="224"/>
      <c r="S979" s="233"/>
      <c r="T979" s="234"/>
      <c r="U979" s="230"/>
      <c r="V979" s="232"/>
      <c r="W979" s="234"/>
      <c r="X979" s="232"/>
      <c r="Y979" s="230"/>
      <c r="Z979" s="230"/>
      <c r="AA979" s="235">
        <f t="shared" si="47"/>
        <v>0</v>
      </c>
      <c r="AB979" s="229"/>
      <c r="AC979" s="236"/>
      <c r="AD979" s="237">
        <v>0</v>
      </c>
      <c r="AE979" s="238">
        <v>0</v>
      </c>
      <c r="AF979" s="220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</row>
    <row r="980" spans="1:183" s="5" customFormat="1" ht="60" customHeight="1" x14ac:dyDescent="0.25">
      <c r="A980" s="221">
        <f t="shared" si="49"/>
        <v>975</v>
      </c>
      <c r="B980" s="361"/>
      <c r="C980" s="222"/>
      <c r="D980" s="222"/>
      <c r="E980" s="223"/>
      <c r="F980" s="224"/>
      <c r="G980" s="223"/>
      <c r="H980" s="225"/>
      <c r="I980" s="226"/>
      <c r="J980" s="227"/>
      <c r="K980" s="226"/>
      <c r="L980" s="228"/>
      <c r="M980" s="229"/>
      <c r="N980" s="230"/>
      <c r="O980" s="230"/>
      <c r="P980" s="231">
        <f t="shared" si="48"/>
        <v>0</v>
      </c>
      <c r="Q980" s="232"/>
      <c r="R980" s="224"/>
      <c r="S980" s="233"/>
      <c r="T980" s="234"/>
      <c r="U980" s="230"/>
      <c r="V980" s="232"/>
      <c r="W980" s="234"/>
      <c r="X980" s="232"/>
      <c r="Y980" s="230"/>
      <c r="Z980" s="230"/>
      <c r="AA980" s="235">
        <f t="shared" si="47"/>
        <v>0</v>
      </c>
      <c r="AB980" s="229"/>
      <c r="AC980" s="236"/>
      <c r="AD980" s="237">
        <v>0</v>
      </c>
      <c r="AE980" s="238">
        <v>0</v>
      </c>
      <c r="AF980" s="220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</row>
    <row r="981" spans="1:183" s="5" customFormat="1" ht="60" customHeight="1" x14ac:dyDescent="0.25">
      <c r="A981" s="221">
        <f t="shared" si="49"/>
        <v>976</v>
      </c>
      <c r="B981" s="361"/>
      <c r="C981" s="222"/>
      <c r="D981" s="222"/>
      <c r="E981" s="223"/>
      <c r="F981" s="224"/>
      <c r="G981" s="223"/>
      <c r="H981" s="225"/>
      <c r="I981" s="226"/>
      <c r="J981" s="227"/>
      <c r="K981" s="226"/>
      <c r="L981" s="228"/>
      <c r="M981" s="229"/>
      <c r="N981" s="230"/>
      <c r="O981" s="230"/>
      <c r="P981" s="231">
        <f t="shared" si="48"/>
        <v>0</v>
      </c>
      <c r="Q981" s="232"/>
      <c r="R981" s="224"/>
      <c r="S981" s="233"/>
      <c r="T981" s="234"/>
      <c r="U981" s="230"/>
      <c r="V981" s="232"/>
      <c r="W981" s="234"/>
      <c r="X981" s="232"/>
      <c r="Y981" s="230"/>
      <c r="Z981" s="230"/>
      <c r="AA981" s="235">
        <f t="shared" si="47"/>
        <v>0</v>
      </c>
      <c r="AB981" s="229"/>
      <c r="AC981" s="236"/>
      <c r="AD981" s="237">
        <v>0</v>
      </c>
      <c r="AE981" s="238">
        <v>0</v>
      </c>
      <c r="AF981" s="220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</row>
    <row r="982" spans="1:183" s="5" customFormat="1" ht="60" customHeight="1" x14ac:dyDescent="0.25">
      <c r="A982" s="221">
        <f t="shared" si="49"/>
        <v>977</v>
      </c>
      <c r="B982" s="361"/>
      <c r="C982" s="222"/>
      <c r="D982" s="222"/>
      <c r="E982" s="223"/>
      <c r="F982" s="224"/>
      <c r="G982" s="223"/>
      <c r="H982" s="225"/>
      <c r="I982" s="226"/>
      <c r="J982" s="227"/>
      <c r="K982" s="226"/>
      <c r="L982" s="228"/>
      <c r="M982" s="229"/>
      <c r="N982" s="230"/>
      <c r="O982" s="230"/>
      <c r="P982" s="231">
        <f t="shared" si="48"/>
        <v>0</v>
      </c>
      <c r="Q982" s="232"/>
      <c r="R982" s="224"/>
      <c r="S982" s="233"/>
      <c r="T982" s="234"/>
      <c r="U982" s="230"/>
      <c r="V982" s="232"/>
      <c r="W982" s="234"/>
      <c r="X982" s="232"/>
      <c r="Y982" s="230"/>
      <c r="Z982" s="230"/>
      <c r="AA982" s="235">
        <f t="shared" si="47"/>
        <v>0</v>
      </c>
      <c r="AB982" s="229"/>
      <c r="AC982" s="236"/>
      <c r="AD982" s="237">
        <v>0</v>
      </c>
      <c r="AE982" s="238">
        <v>0</v>
      </c>
      <c r="AF982" s="220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</row>
    <row r="983" spans="1:183" s="5" customFormat="1" ht="60" customHeight="1" x14ac:dyDescent="0.25">
      <c r="A983" s="221">
        <f t="shared" si="49"/>
        <v>978</v>
      </c>
      <c r="B983" s="361"/>
      <c r="C983" s="222"/>
      <c r="D983" s="222"/>
      <c r="E983" s="223"/>
      <c r="F983" s="224"/>
      <c r="G983" s="223"/>
      <c r="H983" s="225"/>
      <c r="I983" s="226"/>
      <c r="J983" s="227"/>
      <c r="K983" s="226"/>
      <c r="L983" s="228"/>
      <c r="M983" s="229"/>
      <c r="N983" s="230"/>
      <c r="O983" s="230"/>
      <c r="P983" s="231">
        <f t="shared" si="48"/>
        <v>0</v>
      </c>
      <c r="Q983" s="232"/>
      <c r="R983" s="224"/>
      <c r="S983" s="233"/>
      <c r="T983" s="234"/>
      <c r="U983" s="230"/>
      <c r="V983" s="232"/>
      <c r="W983" s="234"/>
      <c r="X983" s="232"/>
      <c r="Y983" s="230"/>
      <c r="Z983" s="230"/>
      <c r="AA983" s="235">
        <f t="shared" si="47"/>
        <v>0</v>
      </c>
      <c r="AB983" s="229"/>
      <c r="AC983" s="236"/>
      <c r="AD983" s="237">
        <v>0</v>
      </c>
      <c r="AE983" s="238">
        <v>0</v>
      </c>
      <c r="AF983" s="220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</row>
    <row r="984" spans="1:183" s="5" customFormat="1" ht="60" customHeight="1" x14ac:dyDescent="0.25">
      <c r="A984" s="221">
        <f t="shared" si="49"/>
        <v>979</v>
      </c>
      <c r="B984" s="361"/>
      <c r="C984" s="222"/>
      <c r="D984" s="222"/>
      <c r="E984" s="223"/>
      <c r="F984" s="224"/>
      <c r="G984" s="223"/>
      <c r="H984" s="225"/>
      <c r="I984" s="226"/>
      <c r="J984" s="227"/>
      <c r="K984" s="226"/>
      <c r="L984" s="228"/>
      <c r="M984" s="229"/>
      <c r="N984" s="230"/>
      <c r="O984" s="230"/>
      <c r="P984" s="231">
        <f t="shared" si="48"/>
        <v>0</v>
      </c>
      <c r="Q984" s="232"/>
      <c r="R984" s="224"/>
      <c r="S984" s="233"/>
      <c r="T984" s="234"/>
      <c r="U984" s="230"/>
      <c r="V984" s="232"/>
      <c r="W984" s="234"/>
      <c r="X984" s="232"/>
      <c r="Y984" s="230"/>
      <c r="Z984" s="230"/>
      <c r="AA984" s="235">
        <f t="shared" si="47"/>
        <v>0</v>
      </c>
      <c r="AB984" s="229"/>
      <c r="AC984" s="236"/>
      <c r="AD984" s="237">
        <v>0</v>
      </c>
      <c r="AE984" s="238">
        <v>0</v>
      </c>
      <c r="AF984" s="220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</row>
    <row r="985" spans="1:183" s="5" customFormat="1" ht="60" customHeight="1" x14ac:dyDescent="0.25">
      <c r="A985" s="221">
        <f t="shared" si="49"/>
        <v>980</v>
      </c>
      <c r="B985" s="361"/>
      <c r="C985" s="222"/>
      <c r="D985" s="222"/>
      <c r="E985" s="223"/>
      <c r="F985" s="224"/>
      <c r="G985" s="223"/>
      <c r="H985" s="225"/>
      <c r="I985" s="226"/>
      <c r="J985" s="227"/>
      <c r="K985" s="226"/>
      <c r="L985" s="228"/>
      <c r="M985" s="229"/>
      <c r="N985" s="230"/>
      <c r="O985" s="230"/>
      <c r="P985" s="231">
        <f t="shared" si="48"/>
        <v>0</v>
      </c>
      <c r="Q985" s="232"/>
      <c r="R985" s="224"/>
      <c r="S985" s="233"/>
      <c r="T985" s="234"/>
      <c r="U985" s="230"/>
      <c r="V985" s="232"/>
      <c r="W985" s="234"/>
      <c r="X985" s="232"/>
      <c r="Y985" s="230"/>
      <c r="Z985" s="230"/>
      <c r="AA985" s="235">
        <f t="shared" si="47"/>
        <v>0</v>
      </c>
      <c r="AB985" s="229"/>
      <c r="AC985" s="236"/>
      <c r="AD985" s="237">
        <v>0</v>
      </c>
      <c r="AE985" s="238">
        <v>0</v>
      </c>
      <c r="AF985" s="220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</row>
    <row r="986" spans="1:183" s="5" customFormat="1" ht="60" customHeight="1" x14ac:dyDescent="0.25">
      <c r="A986" s="221">
        <f t="shared" si="49"/>
        <v>981</v>
      </c>
      <c r="B986" s="361"/>
      <c r="C986" s="222"/>
      <c r="D986" s="222"/>
      <c r="E986" s="223"/>
      <c r="F986" s="224"/>
      <c r="G986" s="223"/>
      <c r="H986" s="225"/>
      <c r="I986" s="226"/>
      <c r="J986" s="227"/>
      <c r="K986" s="226"/>
      <c r="L986" s="228"/>
      <c r="M986" s="229"/>
      <c r="N986" s="230"/>
      <c r="O986" s="230"/>
      <c r="P986" s="231">
        <f t="shared" si="48"/>
        <v>0</v>
      </c>
      <c r="Q986" s="232"/>
      <c r="R986" s="224"/>
      <c r="S986" s="233"/>
      <c r="T986" s="234"/>
      <c r="U986" s="230"/>
      <c r="V986" s="232"/>
      <c r="W986" s="234"/>
      <c r="X986" s="232"/>
      <c r="Y986" s="230"/>
      <c r="Z986" s="230"/>
      <c r="AA986" s="235">
        <f t="shared" si="47"/>
        <v>0</v>
      </c>
      <c r="AB986" s="229"/>
      <c r="AC986" s="236"/>
      <c r="AD986" s="237">
        <v>0</v>
      </c>
      <c r="AE986" s="238">
        <v>0</v>
      </c>
      <c r="AF986" s="220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</row>
    <row r="987" spans="1:183" s="5" customFormat="1" ht="60" customHeight="1" x14ac:dyDescent="0.25">
      <c r="A987" s="221">
        <f t="shared" si="49"/>
        <v>982</v>
      </c>
      <c r="B987" s="361"/>
      <c r="C987" s="222"/>
      <c r="D987" s="222"/>
      <c r="E987" s="223"/>
      <c r="F987" s="224"/>
      <c r="G987" s="223"/>
      <c r="H987" s="225"/>
      <c r="I987" s="226"/>
      <c r="J987" s="227"/>
      <c r="K987" s="226"/>
      <c r="L987" s="228"/>
      <c r="M987" s="229"/>
      <c r="N987" s="230"/>
      <c r="O987" s="230"/>
      <c r="P987" s="231">
        <f t="shared" si="48"/>
        <v>0</v>
      </c>
      <c r="Q987" s="232"/>
      <c r="R987" s="224"/>
      <c r="S987" s="233"/>
      <c r="T987" s="234"/>
      <c r="U987" s="230"/>
      <c r="V987" s="232"/>
      <c r="W987" s="234"/>
      <c r="X987" s="232"/>
      <c r="Y987" s="230"/>
      <c r="Z987" s="230"/>
      <c r="AA987" s="235">
        <f t="shared" si="47"/>
        <v>0</v>
      </c>
      <c r="AB987" s="229"/>
      <c r="AC987" s="236"/>
      <c r="AD987" s="237">
        <v>0</v>
      </c>
      <c r="AE987" s="238">
        <v>0</v>
      </c>
      <c r="AF987" s="220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</row>
    <row r="988" spans="1:183" s="5" customFormat="1" ht="60" customHeight="1" x14ac:dyDescent="0.25">
      <c r="A988" s="221">
        <f t="shared" si="49"/>
        <v>983</v>
      </c>
      <c r="B988" s="361"/>
      <c r="C988" s="222"/>
      <c r="D988" s="222"/>
      <c r="E988" s="223"/>
      <c r="F988" s="224"/>
      <c r="G988" s="223"/>
      <c r="H988" s="225"/>
      <c r="I988" s="226"/>
      <c r="J988" s="227"/>
      <c r="K988" s="226"/>
      <c r="L988" s="228"/>
      <c r="M988" s="229"/>
      <c r="N988" s="230"/>
      <c r="O988" s="230"/>
      <c r="P988" s="231">
        <f t="shared" si="48"/>
        <v>0</v>
      </c>
      <c r="Q988" s="232"/>
      <c r="R988" s="224"/>
      <c r="S988" s="233"/>
      <c r="T988" s="234"/>
      <c r="U988" s="230"/>
      <c r="V988" s="232"/>
      <c r="W988" s="234"/>
      <c r="X988" s="232"/>
      <c r="Y988" s="230"/>
      <c r="Z988" s="230"/>
      <c r="AA988" s="235">
        <f t="shared" si="47"/>
        <v>0</v>
      </c>
      <c r="AB988" s="229"/>
      <c r="AC988" s="236"/>
      <c r="AD988" s="237">
        <v>0</v>
      </c>
      <c r="AE988" s="238">
        <v>0</v>
      </c>
      <c r="AF988" s="220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</row>
    <row r="989" spans="1:183" s="5" customFormat="1" ht="60" customHeight="1" x14ac:dyDescent="0.25">
      <c r="A989" s="221">
        <f t="shared" si="49"/>
        <v>984</v>
      </c>
      <c r="B989" s="361"/>
      <c r="C989" s="222"/>
      <c r="D989" s="222"/>
      <c r="E989" s="223"/>
      <c r="F989" s="224"/>
      <c r="G989" s="223"/>
      <c r="H989" s="225"/>
      <c r="I989" s="226"/>
      <c r="J989" s="227"/>
      <c r="K989" s="226"/>
      <c r="L989" s="228"/>
      <c r="M989" s="229"/>
      <c r="N989" s="230"/>
      <c r="O989" s="230"/>
      <c r="P989" s="231">
        <f t="shared" si="48"/>
        <v>0</v>
      </c>
      <c r="Q989" s="232"/>
      <c r="R989" s="224"/>
      <c r="S989" s="233"/>
      <c r="T989" s="234"/>
      <c r="U989" s="230"/>
      <c r="V989" s="232"/>
      <c r="W989" s="234"/>
      <c r="X989" s="232"/>
      <c r="Y989" s="230"/>
      <c r="Z989" s="230"/>
      <c r="AA989" s="235">
        <f t="shared" si="47"/>
        <v>0</v>
      </c>
      <c r="AB989" s="229"/>
      <c r="AC989" s="236"/>
      <c r="AD989" s="237">
        <v>0</v>
      </c>
      <c r="AE989" s="238">
        <v>0</v>
      </c>
      <c r="AF989" s="220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</row>
    <row r="990" spans="1:183" s="5" customFormat="1" ht="60" customHeight="1" x14ac:dyDescent="0.25">
      <c r="A990" s="221">
        <f t="shared" si="49"/>
        <v>985</v>
      </c>
      <c r="B990" s="361"/>
      <c r="C990" s="222"/>
      <c r="D990" s="222"/>
      <c r="E990" s="223"/>
      <c r="F990" s="224"/>
      <c r="G990" s="223"/>
      <c r="H990" s="225"/>
      <c r="I990" s="226"/>
      <c r="J990" s="227"/>
      <c r="K990" s="226"/>
      <c r="L990" s="228"/>
      <c r="M990" s="229"/>
      <c r="N990" s="230"/>
      <c r="O990" s="230"/>
      <c r="P990" s="231">
        <f t="shared" si="48"/>
        <v>0</v>
      </c>
      <c r="Q990" s="232"/>
      <c r="R990" s="224"/>
      <c r="S990" s="233"/>
      <c r="T990" s="234"/>
      <c r="U990" s="230"/>
      <c r="V990" s="232"/>
      <c r="W990" s="234"/>
      <c r="X990" s="232"/>
      <c r="Y990" s="230"/>
      <c r="Z990" s="230"/>
      <c r="AA990" s="235">
        <f t="shared" si="47"/>
        <v>0</v>
      </c>
      <c r="AB990" s="229"/>
      <c r="AC990" s="236"/>
      <c r="AD990" s="237">
        <v>0</v>
      </c>
      <c r="AE990" s="238">
        <v>0</v>
      </c>
      <c r="AF990" s="220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</row>
    <row r="991" spans="1:183" s="5" customFormat="1" ht="60" customHeight="1" x14ac:dyDescent="0.25">
      <c r="A991" s="221">
        <f t="shared" si="49"/>
        <v>986</v>
      </c>
      <c r="B991" s="361"/>
      <c r="C991" s="222"/>
      <c r="D991" s="222"/>
      <c r="E991" s="223"/>
      <c r="F991" s="224"/>
      <c r="G991" s="223"/>
      <c r="H991" s="225"/>
      <c r="I991" s="226"/>
      <c r="J991" s="227"/>
      <c r="K991" s="226"/>
      <c r="L991" s="228"/>
      <c r="M991" s="229"/>
      <c r="N991" s="230"/>
      <c r="O991" s="230"/>
      <c r="P991" s="231">
        <f t="shared" si="48"/>
        <v>0</v>
      </c>
      <c r="Q991" s="232"/>
      <c r="R991" s="224"/>
      <c r="S991" s="233"/>
      <c r="T991" s="234"/>
      <c r="U991" s="230"/>
      <c r="V991" s="232"/>
      <c r="W991" s="234"/>
      <c r="X991" s="232"/>
      <c r="Y991" s="230"/>
      <c r="Z991" s="230"/>
      <c r="AA991" s="235">
        <f t="shared" si="47"/>
        <v>0</v>
      </c>
      <c r="AB991" s="229"/>
      <c r="AC991" s="236"/>
      <c r="AD991" s="237">
        <v>0</v>
      </c>
      <c r="AE991" s="238">
        <v>0</v>
      </c>
      <c r="AF991" s="220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</row>
    <row r="992" spans="1:183" s="5" customFormat="1" ht="60" customHeight="1" x14ac:dyDescent="0.25">
      <c r="A992" s="221">
        <f t="shared" si="49"/>
        <v>987</v>
      </c>
      <c r="B992" s="361"/>
      <c r="C992" s="222"/>
      <c r="D992" s="222"/>
      <c r="E992" s="223"/>
      <c r="F992" s="224"/>
      <c r="G992" s="223"/>
      <c r="H992" s="225"/>
      <c r="I992" s="226"/>
      <c r="J992" s="227"/>
      <c r="K992" s="226"/>
      <c r="L992" s="228"/>
      <c r="M992" s="229"/>
      <c r="N992" s="230"/>
      <c r="O992" s="230"/>
      <c r="P992" s="231">
        <f t="shared" si="48"/>
        <v>0</v>
      </c>
      <c r="Q992" s="232"/>
      <c r="R992" s="224"/>
      <c r="S992" s="233"/>
      <c r="T992" s="234"/>
      <c r="U992" s="230"/>
      <c r="V992" s="232"/>
      <c r="W992" s="234"/>
      <c r="X992" s="232"/>
      <c r="Y992" s="230"/>
      <c r="Z992" s="230"/>
      <c r="AA992" s="235">
        <f t="shared" si="47"/>
        <v>0</v>
      </c>
      <c r="AB992" s="229"/>
      <c r="AC992" s="236"/>
      <c r="AD992" s="237">
        <v>0</v>
      </c>
      <c r="AE992" s="238">
        <v>0</v>
      </c>
      <c r="AF992" s="220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</row>
    <row r="993" spans="1:183" s="5" customFormat="1" ht="60" customHeight="1" x14ac:dyDescent="0.25">
      <c r="A993" s="221">
        <f t="shared" si="49"/>
        <v>988</v>
      </c>
      <c r="B993" s="361"/>
      <c r="C993" s="222"/>
      <c r="D993" s="222"/>
      <c r="E993" s="223"/>
      <c r="F993" s="224"/>
      <c r="G993" s="223"/>
      <c r="H993" s="225"/>
      <c r="I993" s="226"/>
      <c r="J993" s="227"/>
      <c r="K993" s="226"/>
      <c r="L993" s="228"/>
      <c r="M993" s="229"/>
      <c r="N993" s="230"/>
      <c r="O993" s="230"/>
      <c r="P993" s="231">
        <f t="shared" si="48"/>
        <v>0</v>
      </c>
      <c r="Q993" s="232"/>
      <c r="R993" s="224"/>
      <c r="S993" s="233"/>
      <c r="T993" s="234"/>
      <c r="U993" s="230"/>
      <c r="V993" s="232"/>
      <c r="W993" s="234"/>
      <c r="X993" s="232"/>
      <c r="Y993" s="230"/>
      <c r="Z993" s="230"/>
      <c r="AA993" s="235">
        <f t="shared" si="47"/>
        <v>0</v>
      </c>
      <c r="AB993" s="229"/>
      <c r="AC993" s="236"/>
      <c r="AD993" s="237">
        <v>0</v>
      </c>
      <c r="AE993" s="238">
        <v>0</v>
      </c>
      <c r="AF993" s="220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</row>
    <row r="994" spans="1:183" s="5" customFormat="1" ht="60" customHeight="1" x14ac:dyDescent="0.25">
      <c r="A994" s="221">
        <f t="shared" si="49"/>
        <v>989</v>
      </c>
      <c r="B994" s="361"/>
      <c r="C994" s="222"/>
      <c r="D994" s="222"/>
      <c r="E994" s="223"/>
      <c r="F994" s="224"/>
      <c r="G994" s="223"/>
      <c r="H994" s="225"/>
      <c r="I994" s="226"/>
      <c r="J994" s="227"/>
      <c r="K994" s="226"/>
      <c r="L994" s="228"/>
      <c r="M994" s="229"/>
      <c r="N994" s="230"/>
      <c r="O994" s="230"/>
      <c r="P994" s="231">
        <f t="shared" si="48"/>
        <v>0</v>
      </c>
      <c r="Q994" s="232"/>
      <c r="R994" s="224"/>
      <c r="S994" s="233"/>
      <c r="T994" s="234"/>
      <c r="U994" s="230"/>
      <c r="V994" s="232"/>
      <c r="W994" s="234"/>
      <c r="X994" s="232"/>
      <c r="Y994" s="230"/>
      <c r="Z994" s="230"/>
      <c r="AA994" s="235">
        <f t="shared" si="47"/>
        <v>0</v>
      </c>
      <c r="AB994" s="229"/>
      <c r="AC994" s="236"/>
      <c r="AD994" s="237">
        <v>0</v>
      </c>
      <c r="AE994" s="238">
        <v>0</v>
      </c>
      <c r="AF994" s="220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</row>
    <row r="995" spans="1:183" s="5" customFormat="1" ht="60" customHeight="1" x14ac:dyDescent="0.25">
      <c r="A995" s="221">
        <f t="shared" si="49"/>
        <v>990</v>
      </c>
      <c r="B995" s="361"/>
      <c r="C995" s="222"/>
      <c r="D995" s="222"/>
      <c r="E995" s="223"/>
      <c r="F995" s="224"/>
      <c r="G995" s="223"/>
      <c r="H995" s="225"/>
      <c r="I995" s="226"/>
      <c r="J995" s="227"/>
      <c r="K995" s="226"/>
      <c r="L995" s="228"/>
      <c r="M995" s="229"/>
      <c r="N995" s="230"/>
      <c r="O995" s="230"/>
      <c r="P995" s="231">
        <f t="shared" si="48"/>
        <v>0</v>
      </c>
      <c r="Q995" s="232"/>
      <c r="R995" s="224"/>
      <c r="S995" s="233"/>
      <c r="T995" s="234"/>
      <c r="U995" s="230"/>
      <c r="V995" s="232"/>
      <c r="W995" s="234"/>
      <c r="X995" s="232"/>
      <c r="Y995" s="230"/>
      <c r="Z995" s="230"/>
      <c r="AA995" s="235">
        <f t="shared" si="47"/>
        <v>0</v>
      </c>
      <c r="AB995" s="229"/>
      <c r="AC995" s="236"/>
      <c r="AD995" s="237">
        <v>0</v>
      </c>
      <c r="AE995" s="238">
        <v>0</v>
      </c>
      <c r="AF995" s="220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</row>
    <row r="996" spans="1:183" s="5" customFormat="1" ht="60" customHeight="1" x14ac:dyDescent="0.25">
      <c r="A996" s="221">
        <f t="shared" si="49"/>
        <v>991</v>
      </c>
      <c r="B996" s="361"/>
      <c r="C996" s="222"/>
      <c r="D996" s="222"/>
      <c r="E996" s="223"/>
      <c r="F996" s="224"/>
      <c r="G996" s="223"/>
      <c r="H996" s="225"/>
      <c r="I996" s="226"/>
      <c r="J996" s="227"/>
      <c r="K996" s="226"/>
      <c r="L996" s="228"/>
      <c r="M996" s="229"/>
      <c r="N996" s="230"/>
      <c r="O996" s="230"/>
      <c r="P996" s="231">
        <f t="shared" si="48"/>
        <v>0</v>
      </c>
      <c r="Q996" s="232"/>
      <c r="R996" s="224"/>
      <c r="S996" s="233"/>
      <c r="T996" s="234"/>
      <c r="U996" s="230"/>
      <c r="V996" s="232"/>
      <c r="W996" s="234"/>
      <c r="X996" s="232"/>
      <c r="Y996" s="230"/>
      <c r="Z996" s="230"/>
      <c r="AA996" s="235">
        <f t="shared" si="47"/>
        <v>0</v>
      </c>
      <c r="AB996" s="229"/>
      <c r="AC996" s="236"/>
      <c r="AD996" s="237">
        <v>0</v>
      </c>
      <c r="AE996" s="238">
        <v>0</v>
      </c>
      <c r="AF996" s="220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</row>
    <row r="997" spans="1:183" s="5" customFormat="1" ht="60" customHeight="1" x14ac:dyDescent="0.25">
      <c r="A997" s="221">
        <f t="shared" si="49"/>
        <v>992</v>
      </c>
      <c r="B997" s="361"/>
      <c r="C997" s="222"/>
      <c r="D997" s="222"/>
      <c r="E997" s="223"/>
      <c r="F997" s="224"/>
      <c r="G997" s="223"/>
      <c r="H997" s="225"/>
      <c r="I997" s="226"/>
      <c r="J997" s="227"/>
      <c r="K997" s="226"/>
      <c r="L997" s="228"/>
      <c r="M997" s="229"/>
      <c r="N997" s="230"/>
      <c r="O997" s="230"/>
      <c r="P997" s="231">
        <f t="shared" si="48"/>
        <v>0</v>
      </c>
      <c r="Q997" s="232"/>
      <c r="R997" s="224"/>
      <c r="S997" s="233"/>
      <c r="T997" s="234"/>
      <c r="U997" s="230"/>
      <c r="V997" s="232"/>
      <c r="W997" s="234"/>
      <c r="X997" s="232"/>
      <c r="Y997" s="230"/>
      <c r="Z997" s="230"/>
      <c r="AA997" s="235">
        <f t="shared" si="47"/>
        <v>0</v>
      </c>
      <c r="AB997" s="229"/>
      <c r="AC997" s="236"/>
      <c r="AD997" s="237">
        <v>0</v>
      </c>
      <c r="AE997" s="238">
        <v>0</v>
      </c>
      <c r="AF997" s="220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</row>
    <row r="998" spans="1:183" s="5" customFormat="1" ht="60" customHeight="1" x14ac:dyDescent="0.25">
      <c r="A998" s="221">
        <f t="shared" si="49"/>
        <v>993</v>
      </c>
      <c r="B998" s="361"/>
      <c r="C998" s="222"/>
      <c r="D998" s="222"/>
      <c r="E998" s="223"/>
      <c r="F998" s="224"/>
      <c r="G998" s="223"/>
      <c r="H998" s="225"/>
      <c r="I998" s="226"/>
      <c r="J998" s="227"/>
      <c r="K998" s="226"/>
      <c r="L998" s="228"/>
      <c r="M998" s="229"/>
      <c r="N998" s="230"/>
      <c r="O998" s="230"/>
      <c r="P998" s="231">
        <f t="shared" si="48"/>
        <v>0</v>
      </c>
      <c r="Q998" s="232"/>
      <c r="R998" s="224"/>
      <c r="S998" s="233"/>
      <c r="T998" s="234"/>
      <c r="U998" s="230"/>
      <c r="V998" s="232"/>
      <c r="W998" s="234"/>
      <c r="X998" s="232"/>
      <c r="Y998" s="230"/>
      <c r="Z998" s="230"/>
      <c r="AA998" s="235">
        <f t="shared" si="47"/>
        <v>0</v>
      </c>
      <c r="AB998" s="229"/>
      <c r="AC998" s="236"/>
      <c r="AD998" s="237">
        <v>0</v>
      </c>
      <c r="AE998" s="238">
        <v>0</v>
      </c>
      <c r="AF998" s="220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</row>
    <row r="999" spans="1:183" s="5" customFormat="1" ht="60" customHeight="1" x14ac:dyDescent="0.25">
      <c r="A999" s="221">
        <f t="shared" si="49"/>
        <v>994</v>
      </c>
      <c r="B999" s="361"/>
      <c r="C999" s="222"/>
      <c r="D999" s="222"/>
      <c r="E999" s="223"/>
      <c r="F999" s="224"/>
      <c r="G999" s="223"/>
      <c r="H999" s="225"/>
      <c r="I999" s="226"/>
      <c r="J999" s="227"/>
      <c r="K999" s="226"/>
      <c r="L999" s="228"/>
      <c r="M999" s="229"/>
      <c r="N999" s="230"/>
      <c r="O999" s="230"/>
      <c r="P999" s="231">
        <f t="shared" si="48"/>
        <v>0</v>
      </c>
      <c r="Q999" s="232"/>
      <c r="R999" s="224"/>
      <c r="S999" s="233"/>
      <c r="T999" s="234"/>
      <c r="U999" s="230"/>
      <c r="V999" s="232"/>
      <c r="W999" s="234"/>
      <c r="X999" s="232"/>
      <c r="Y999" s="230"/>
      <c r="Z999" s="230"/>
      <c r="AA999" s="235">
        <f t="shared" si="47"/>
        <v>0</v>
      </c>
      <c r="AB999" s="229"/>
      <c r="AC999" s="236"/>
      <c r="AD999" s="237">
        <v>0</v>
      </c>
      <c r="AE999" s="238">
        <v>0</v>
      </c>
      <c r="AF999" s="220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</row>
    <row r="1000" spans="1:183" s="5" customFormat="1" ht="60" customHeight="1" x14ac:dyDescent="0.25">
      <c r="A1000" s="221">
        <f t="shared" si="49"/>
        <v>995</v>
      </c>
      <c r="B1000" s="361"/>
      <c r="C1000" s="222"/>
      <c r="D1000" s="222"/>
      <c r="E1000" s="223"/>
      <c r="F1000" s="224"/>
      <c r="G1000" s="223"/>
      <c r="H1000" s="225"/>
      <c r="I1000" s="226"/>
      <c r="J1000" s="227"/>
      <c r="K1000" s="226"/>
      <c r="L1000" s="228"/>
      <c r="M1000" s="229"/>
      <c r="N1000" s="230"/>
      <c r="O1000" s="230"/>
      <c r="P1000" s="231">
        <f t="shared" si="48"/>
        <v>0</v>
      </c>
      <c r="Q1000" s="232"/>
      <c r="R1000" s="224"/>
      <c r="S1000" s="233"/>
      <c r="T1000" s="234"/>
      <c r="U1000" s="230"/>
      <c r="V1000" s="232"/>
      <c r="W1000" s="234"/>
      <c r="X1000" s="232"/>
      <c r="Y1000" s="230"/>
      <c r="Z1000" s="230"/>
      <c r="AA1000" s="235">
        <f t="shared" si="47"/>
        <v>0</v>
      </c>
      <c r="AB1000" s="229"/>
      <c r="AC1000" s="236"/>
      <c r="AD1000" s="237">
        <v>0</v>
      </c>
      <c r="AE1000" s="238">
        <v>0</v>
      </c>
      <c r="AF1000" s="220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</row>
    <row r="1001" spans="1:183" s="5" customFormat="1" ht="60" customHeight="1" x14ac:dyDescent="0.25">
      <c r="A1001" s="221">
        <f t="shared" si="49"/>
        <v>996</v>
      </c>
      <c r="B1001" s="361"/>
      <c r="C1001" s="222"/>
      <c r="D1001" s="222"/>
      <c r="E1001" s="223"/>
      <c r="F1001" s="224"/>
      <c r="G1001" s="223"/>
      <c r="H1001" s="225"/>
      <c r="I1001" s="226"/>
      <c r="J1001" s="227"/>
      <c r="K1001" s="226"/>
      <c r="L1001" s="228"/>
      <c r="M1001" s="229"/>
      <c r="N1001" s="230"/>
      <c r="O1001" s="230"/>
      <c r="P1001" s="231">
        <f t="shared" si="48"/>
        <v>0</v>
      </c>
      <c r="Q1001" s="232"/>
      <c r="R1001" s="224"/>
      <c r="S1001" s="233"/>
      <c r="T1001" s="234"/>
      <c r="U1001" s="230"/>
      <c r="V1001" s="232"/>
      <c r="W1001" s="234"/>
      <c r="X1001" s="232"/>
      <c r="Y1001" s="230"/>
      <c r="Z1001" s="230"/>
      <c r="AA1001" s="235">
        <f t="shared" si="47"/>
        <v>0</v>
      </c>
      <c r="AB1001" s="229"/>
      <c r="AC1001" s="236"/>
      <c r="AD1001" s="237">
        <v>0</v>
      </c>
      <c r="AE1001" s="238">
        <v>0</v>
      </c>
      <c r="AF1001" s="22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  <c r="DG1001" s="50"/>
      <c r="DH1001" s="50"/>
      <c r="DI1001" s="50"/>
      <c r="DJ1001" s="50"/>
      <c r="DK1001" s="50"/>
      <c r="DL1001" s="50"/>
      <c r="DM1001" s="50"/>
      <c r="DN1001" s="50"/>
      <c r="DO1001" s="50"/>
      <c r="DP1001" s="50"/>
      <c r="DQ1001" s="50"/>
      <c r="DR1001" s="50"/>
      <c r="DS1001" s="50"/>
      <c r="DT1001" s="50"/>
      <c r="DU1001" s="50"/>
      <c r="DV1001" s="50"/>
      <c r="DW1001" s="50"/>
      <c r="DX1001" s="50"/>
      <c r="DY1001" s="50"/>
      <c r="DZ1001" s="50"/>
      <c r="EA1001" s="50"/>
      <c r="EB1001" s="50"/>
      <c r="EC1001" s="50"/>
      <c r="ED1001" s="50"/>
      <c r="EE1001" s="50"/>
      <c r="EF1001" s="50"/>
      <c r="EG1001" s="50"/>
      <c r="EH1001" s="50"/>
      <c r="EI1001" s="50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  <c r="FB1001" s="50"/>
      <c r="FC1001" s="50"/>
      <c r="FD1001" s="50"/>
      <c r="FE1001" s="50"/>
      <c r="FF1001" s="50"/>
      <c r="FG1001" s="50"/>
      <c r="FH1001" s="50"/>
      <c r="FI1001" s="50"/>
      <c r="FJ1001" s="50"/>
      <c r="FK1001" s="50"/>
      <c r="FL1001" s="50"/>
      <c r="FM1001" s="50"/>
      <c r="FN1001" s="50"/>
      <c r="FO1001" s="50"/>
      <c r="FP1001" s="50"/>
      <c r="FQ1001" s="50"/>
      <c r="FR1001" s="50"/>
      <c r="FS1001" s="50"/>
      <c r="FT1001" s="50"/>
      <c r="FU1001" s="50"/>
      <c r="FV1001" s="50"/>
      <c r="FW1001" s="50"/>
      <c r="FX1001" s="50"/>
      <c r="FY1001" s="50"/>
      <c r="FZ1001" s="50"/>
      <c r="GA1001" s="50"/>
    </row>
    <row r="1002" spans="1:183" s="5" customFormat="1" ht="60" customHeight="1" x14ac:dyDescent="0.25">
      <c r="A1002" s="221">
        <f t="shared" si="49"/>
        <v>997</v>
      </c>
      <c r="B1002" s="361"/>
      <c r="C1002" s="222"/>
      <c r="D1002" s="222"/>
      <c r="E1002" s="223"/>
      <c r="F1002" s="224"/>
      <c r="G1002" s="223"/>
      <c r="H1002" s="225"/>
      <c r="I1002" s="226"/>
      <c r="J1002" s="227"/>
      <c r="K1002" s="226"/>
      <c r="L1002" s="228"/>
      <c r="M1002" s="229"/>
      <c r="N1002" s="230"/>
      <c r="O1002" s="230"/>
      <c r="P1002" s="231">
        <f t="shared" si="48"/>
        <v>0</v>
      </c>
      <c r="Q1002" s="232"/>
      <c r="R1002" s="224"/>
      <c r="S1002" s="233"/>
      <c r="T1002" s="234"/>
      <c r="U1002" s="230"/>
      <c r="V1002" s="232"/>
      <c r="W1002" s="234"/>
      <c r="X1002" s="232"/>
      <c r="Y1002" s="230"/>
      <c r="Z1002" s="230"/>
      <c r="AA1002" s="235">
        <f t="shared" si="47"/>
        <v>0</v>
      </c>
      <c r="AB1002" s="229"/>
      <c r="AC1002" s="236"/>
      <c r="AD1002" s="237">
        <v>0</v>
      </c>
      <c r="AE1002" s="238">
        <v>0</v>
      </c>
      <c r="AF1002" s="22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  <c r="CS1002" s="50"/>
      <c r="CT1002" s="50"/>
      <c r="CU1002" s="50"/>
      <c r="CV1002" s="50"/>
      <c r="CW1002" s="50"/>
      <c r="CX1002" s="50"/>
      <c r="CY1002" s="50"/>
      <c r="CZ1002" s="50"/>
      <c r="DA1002" s="50"/>
      <c r="DB1002" s="50"/>
      <c r="DC1002" s="50"/>
      <c r="DD1002" s="50"/>
      <c r="DE1002" s="50"/>
      <c r="DF1002" s="50"/>
      <c r="DG1002" s="50"/>
      <c r="DH1002" s="50"/>
      <c r="DI1002" s="50"/>
      <c r="DJ1002" s="50"/>
      <c r="DK1002" s="50"/>
      <c r="DL1002" s="50"/>
      <c r="DM1002" s="50"/>
      <c r="DN1002" s="50"/>
      <c r="DO1002" s="50"/>
      <c r="DP1002" s="50"/>
      <c r="DQ1002" s="50"/>
      <c r="DR1002" s="50"/>
      <c r="DS1002" s="50"/>
      <c r="DT1002" s="50"/>
      <c r="DU1002" s="50"/>
      <c r="DV1002" s="50"/>
      <c r="DW1002" s="50"/>
      <c r="DX1002" s="50"/>
      <c r="DY1002" s="50"/>
      <c r="DZ1002" s="50"/>
      <c r="EA1002" s="50"/>
      <c r="EB1002" s="50"/>
      <c r="EC1002" s="50"/>
      <c r="ED1002" s="50"/>
      <c r="EE1002" s="50"/>
      <c r="EF1002" s="50"/>
      <c r="EG1002" s="50"/>
      <c r="EH1002" s="50"/>
      <c r="EI1002" s="50"/>
      <c r="EJ1002" s="50"/>
      <c r="EK1002" s="50"/>
      <c r="EL1002" s="50"/>
      <c r="EM1002" s="50"/>
      <c r="EN1002" s="50"/>
      <c r="EO1002" s="50"/>
      <c r="EP1002" s="50"/>
      <c r="EQ1002" s="50"/>
      <c r="ER1002" s="50"/>
      <c r="ES1002" s="50"/>
      <c r="ET1002" s="50"/>
      <c r="EU1002" s="50"/>
      <c r="EV1002" s="50"/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</row>
    <row r="1003" spans="1:183" s="5" customFormat="1" ht="60" customHeight="1" x14ac:dyDescent="0.25">
      <c r="A1003" s="221">
        <f t="shared" si="49"/>
        <v>998</v>
      </c>
      <c r="B1003" s="361"/>
      <c r="C1003" s="222"/>
      <c r="D1003" s="222"/>
      <c r="E1003" s="223"/>
      <c r="F1003" s="224"/>
      <c r="G1003" s="223"/>
      <c r="H1003" s="225"/>
      <c r="I1003" s="226"/>
      <c r="J1003" s="227"/>
      <c r="K1003" s="226"/>
      <c r="L1003" s="228"/>
      <c r="M1003" s="229"/>
      <c r="N1003" s="230"/>
      <c r="O1003" s="230"/>
      <c r="P1003" s="231">
        <f t="shared" si="48"/>
        <v>0</v>
      </c>
      <c r="Q1003" s="232"/>
      <c r="R1003" s="224"/>
      <c r="S1003" s="233"/>
      <c r="T1003" s="234"/>
      <c r="U1003" s="230"/>
      <c r="V1003" s="232"/>
      <c r="W1003" s="234"/>
      <c r="X1003" s="232"/>
      <c r="Y1003" s="230"/>
      <c r="Z1003" s="230"/>
      <c r="AA1003" s="235">
        <f t="shared" si="47"/>
        <v>0</v>
      </c>
      <c r="AB1003" s="229"/>
      <c r="AC1003" s="236"/>
      <c r="AD1003" s="237">
        <v>0</v>
      </c>
      <c r="AE1003" s="238">
        <v>0</v>
      </c>
      <c r="AF1003" s="22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  <c r="EH1003" s="50"/>
      <c r="EI1003" s="50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</row>
    <row r="1004" spans="1:183" s="5" customFormat="1" ht="60" customHeight="1" x14ac:dyDescent="0.25">
      <c r="A1004" s="221">
        <f t="shared" si="49"/>
        <v>999</v>
      </c>
      <c r="B1004" s="361"/>
      <c r="C1004" s="222"/>
      <c r="D1004" s="222"/>
      <c r="E1004" s="223"/>
      <c r="F1004" s="224"/>
      <c r="G1004" s="223"/>
      <c r="H1004" s="225"/>
      <c r="I1004" s="226"/>
      <c r="J1004" s="227"/>
      <c r="K1004" s="226"/>
      <c r="L1004" s="228"/>
      <c r="M1004" s="229"/>
      <c r="N1004" s="230"/>
      <c r="O1004" s="230"/>
      <c r="P1004" s="231">
        <f t="shared" si="48"/>
        <v>0</v>
      </c>
      <c r="Q1004" s="232"/>
      <c r="R1004" s="224"/>
      <c r="S1004" s="233"/>
      <c r="T1004" s="234"/>
      <c r="U1004" s="230"/>
      <c r="V1004" s="232"/>
      <c r="W1004" s="234"/>
      <c r="X1004" s="232"/>
      <c r="Y1004" s="230"/>
      <c r="Z1004" s="230"/>
      <c r="AA1004" s="235">
        <f t="shared" si="47"/>
        <v>0</v>
      </c>
      <c r="AB1004" s="229"/>
      <c r="AC1004" s="236"/>
      <c r="AD1004" s="237">
        <v>0</v>
      </c>
      <c r="AE1004" s="238">
        <v>0</v>
      </c>
      <c r="AF1004" s="22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  <c r="DG1004" s="50"/>
      <c r="DH1004" s="50"/>
      <c r="DI1004" s="50"/>
      <c r="DJ1004" s="50"/>
      <c r="DK1004" s="50"/>
      <c r="DL1004" s="50"/>
      <c r="DM1004" s="50"/>
      <c r="DN1004" s="50"/>
      <c r="DO1004" s="50"/>
      <c r="DP1004" s="50"/>
      <c r="DQ1004" s="50"/>
      <c r="DR1004" s="50"/>
      <c r="DS1004" s="50"/>
      <c r="DT1004" s="50"/>
      <c r="DU1004" s="50"/>
      <c r="DV1004" s="50"/>
      <c r="DW1004" s="50"/>
      <c r="DX1004" s="50"/>
      <c r="DY1004" s="50"/>
      <c r="DZ1004" s="50"/>
      <c r="EA1004" s="50"/>
      <c r="EB1004" s="50"/>
      <c r="EC1004" s="50"/>
      <c r="ED1004" s="50"/>
      <c r="EE1004" s="50"/>
      <c r="EF1004" s="50"/>
      <c r="EG1004" s="50"/>
      <c r="EH1004" s="50"/>
      <c r="EI1004" s="50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  <c r="FB1004" s="50"/>
      <c r="FC1004" s="50"/>
      <c r="FD1004" s="50"/>
      <c r="FE1004" s="50"/>
      <c r="FF1004" s="50"/>
      <c r="FG1004" s="50"/>
      <c r="FH1004" s="50"/>
      <c r="FI1004" s="50"/>
      <c r="FJ1004" s="50"/>
      <c r="FK1004" s="50"/>
      <c r="FL1004" s="50"/>
      <c r="FM1004" s="50"/>
      <c r="FN1004" s="50"/>
      <c r="FO1004" s="50"/>
      <c r="FP1004" s="50"/>
      <c r="FQ1004" s="50"/>
      <c r="FR1004" s="50"/>
      <c r="FS1004" s="50"/>
      <c r="FT1004" s="50"/>
      <c r="FU1004" s="50"/>
      <c r="FV1004" s="50"/>
      <c r="FW1004" s="50"/>
      <c r="FX1004" s="50"/>
      <c r="FY1004" s="50"/>
      <c r="FZ1004" s="50"/>
      <c r="GA1004" s="50"/>
    </row>
    <row r="1005" spans="1:183" s="5" customFormat="1" ht="60" customHeight="1" thickBot="1" x14ac:dyDescent="0.3">
      <c r="A1005" s="239">
        <f t="shared" si="49"/>
        <v>1000</v>
      </c>
      <c r="B1005" s="362"/>
      <c r="C1005" s="240"/>
      <c r="D1005" s="240"/>
      <c r="E1005" s="241"/>
      <c r="F1005" s="242"/>
      <c r="G1005" s="241"/>
      <c r="H1005" s="243"/>
      <c r="I1005" s="244"/>
      <c r="J1005" s="245"/>
      <c r="K1005" s="244"/>
      <c r="L1005" s="246"/>
      <c r="M1005" s="247"/>
      <c r="N1005" s="248"/>
      <c r="O1005" s="248"/>
      <c r="P1005" s="249">
        <f t="shared" si="48"/>
        <v>0</v>
      </c>
      <c r="Q1005" s="250"/>
      <c r="R1005" s="242"/>
      <c r="S1005" s="251"/>
      <c r="T1005" s="252"/>
      <c r="U1005" s="248"/>
      <c r="V1005" s="250"/>
      <c r="W1005" s="252"/>
      <c r="X1005" s="250"/>
      <c r="Y1005" s="248"/>
      <c r="Z1005" s="248"/>
      <c r="AA1005" s="253">
        <f t="shared" si="47"/>
        <v>0</v>
      </c>
      <c r="AB1005" s="247"/>
      <c r="AC1005" s="254"/>
      <c r="AD1005" s="237">
        <v>0</v>
      </c>
      <c r="AE1005" s="238">
        <v>0</v>
      </c>
      <c r="AF1005" s="255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  <c r="CS1005" s="50"/>
      <c r="CT1005" s="50"/>
      <c r="CU1005" s="50"/>
      <c r="CV1005" s="50"/>
      <c r="CW1005" s="50"/>
      <c r="CX1005" s="50"/>
      <c r="CY1005" s="50"/>
      <c r="CZ1005" s="50"/>
      <c r="DA1005" s="50"/>
      <c r="DB1005" s="50"/>
      <c r="DC1005" s="50"/>
      <c r="DD1005" s="50"/>
      <c r="DE1005" s="50"/>
      <c r="DF1005" s="50"/>
      <c r="DG1005" s="50"/>
      <c r="DH1005" s="50"/>
      <c r="DI1005" s="50"/>
      <c r="DJ1005" s="50"/>
      <c r="DK1005" s="50"/>
      <c r="DL1005" s="50"/>
      <c r="DM1005" s="50"/>
      <c r="DN1005" s="50"/>
      <c r="DO1005" s="50"/>
      <c r="DP1005" s="50"/>
      <c r="DQ1005" s="50"/>
      <c r="DR1005" s="50"/>
      <c r="DS1005" s="50"/>
      <c r="DT1005" s="50"/>
      <c r="DU1005" s="50"/>
      <c r="DV1005" s="50"/>
      <c r="DW1005" s="50"/>
      <c r="DX1005" s="50"/>
      <c r="DY1005" s="50"/>
      <c r="DZ1005" s="50"/>
      <c r="EA1005" s="50"/>
      <c r="EB1005" s="50"/>
      <c r="EC1005" s="50"/>
      <c r="ED1005" s="50"/>
      <c r="EE1005" s="50"/>
      <c r="EF1005" s="50"/>
      <c r="EG1005" s="50"/>
      <c r="EH1005" s="50"/>
      <c r="EI1005" s="50"/>
      <c r="EJ1005" s="50"/>
      <c r="EK1005" s="50"/>
      <c r="EL1005" s="50"/>
      <c r="EM1005" s="50"/>
      <c r="EN1005" s="50"/>
      <c r="EO1005" s="50"/>
      <c r="EP1005" s="50"/>
      <c r="EQ1005" s="50"/>
      <c r="ER1005" s="50"/>
      <c r="ES1005" s="50"/>
      <c r="ET1005" s="50"/>
      <c r="EU1005" s="50"/>
      <c r="EV1005" s="50"/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</row>
    <row r="1006" spans="1:183" s="49" customFormat="1" ht="15.75" thickTop="1" x14ac:dyDescent="0.25">
      <c r="A1006" s="50"/>
      <c r="B1006" s="50"/>
      <c r="D1006" s="187"/>
      <c r="E1006" s="188"/>
      <c r="F1006" s="189"/>
      <c r="G1006" s="189"/>
      <c r="H1006" s="15"/>
      <c r="J1006" s="50"/>
      <c r="K1006" s="50"/>
      <c r="L1006" s="15"/>
      <c r="N1006" s="16"/>
      <c r="O1006" s="16"/>
      <c r="P1006" s="16"/>
      <c r="Q1006" s="15"/>
      <c r="R1006" s="15"/>
      <c r="U1006" s="50"/>
      <c r="V1006" s="15"/>
      <c r="W1006" s="50"/>
      <c r="Y1006" s="16"/>
      <c r="Z1006" s="16"/>
      <c r="AA1006" s="43"/>
      <c r="AC1006" s="193"/>
      <c r="AD1006" s="16"/>
      <c r="AE1006" s="193"/>
    </row>
    <row r="1007" spans="1:183" s="49" customFormat="1" x14ac:dyDescent="0.25">
      <c r="A1007" s="50"/>
      <c r="B1007" s="50"/>
      <c r="C1007" s="50"/>
      <c r="D1007" s="187"/>
      <c r="E1007" s="188"/>
      <c r="F1007" s="189"/>
      <c r="G1007" s="189"/>
      <c r="H1007" s="15"/>
      <c r="J1007" s="50"/>
      <c r="K1007" s="50"/>
      <c r="L1007" s="15"/>
      <c r="N1007" s="16"/>
      <c r="O1007" s="16"/>
      <c r="P1007" s="16"/>
      <c r="Q1007" s="15"/>
      <c r="R1007" s="15"/>
      <c r="U1007" s="50"/>
      <c r="V1007" s="15"/>
      <c r="W1007" s="50"/>
      <c r="Y1007" s="16"/>
      <c r="Z1007" s="16"/>
      <c r="AA1007" s="43"/>
      <c r="AC1007" s="193"/>
      <c r="AD1007" s="16"/>
      <c r="AE1007" s="193"/>
    </row>
    <row r="1008" spans="1:183" s="49" customFormat="1" x14ac:dyDescent="0.25">
      <c r="A1008" s="50"/>
      <c r="B1008" s="50"/>
      <c r="C1008" s="50"/>
      <c r="D1008" s="187"/>
      <c r="E1008" s="188"/>
      <c r="F1008" s="189"/>
      <c r="G1008" s="189"/>
      <c r="H1008" s="15"/>
      <c r="J1008" s="50"/>
      <c r="K1008" s="50"/>
      <c r="L1008" s="15"/>
      <c r="N1008" s="16"/>
      <c r="O1008" s="16"/>
      <c r="P1008" s="16"/>
      <c r="Q1008" s="15"/>
      <c r="R1008" s="15"/>
      <c r="U1008" s="50"/>
      <c r="V1008" s="15"/>
      <c r="W1008" s="50"/>
      <c r="Y1008" s="16"/>
      <c r="Z1008" s="16"/>
      <c r="AA1008" s="43"/>
      <c r="AC1008" s="193"/>
      <c r="AD1008" s="16"/>
      <c r="AE1008" s="193"/>
    </row>
    <row r="1009" spans="1:31" s="49" customFormat="1" x14ac:dyDescent="0.25">
      <c r="A1009" s="50"/>
      <c r="B1009" s="50"/>
      <c r="C1009" s="50"/>
      <c r="D1009" s="187"/>
      <c r="E1009" s="188"/>
      <c r="F1009" s="189"/>
      <c r="G1009" s="189"/>
      <c r="H1009" s="15"/>
      <c r="J1009" s="50"/>
      <c r="K1009" s="50"/>
      <c r="L1009" s="15"/>
      <c r="N1009" s="16"/>
      <c r="O1009" s="16"/>
      <c r="P1009" s="16"/>
      <c r="Q1009" s="15"/>
      <c r="R1009" s="15"/>
      <c r="U1009" s="50"/>
      <c r="V1009" s="15"/>
      <c r="W1009" s="50"/>
      <c r="Y1009" s="16"/>
      <c r="Z1009" s="16"/>
      <c r="AA1009" s="43"/>
      <c r="AC1009" s="193"/>
      <c r="AD1009" s="16"/>
      <c r="AE1009" s="193"/>
    </row>
    <row r="1010" spans="1:31" s="49" customFormat="1" x14ac:dyDescent="0.25">
      <c r="A1010" s="50"/>
      <c r="B1010" s="50"/>
      <c r="C1010" s="50"/>
      <c r="D1010" s="187"/>
      <c r="E1010" s="188"/>
      <c r="F1010" s="189"/>
      <c r="G1010" s="189"/>
      <c r="H1010" s="15"/>
      <c r="J1010" s="50"/>
      <c r="K1010" s="50"/>
      <c r="L1010" s="15"/>
      <c r="N1010" s="16"/>
      <c r="O1010" s="16"/>
      <c r="P1010" s="16"/>
      <c r="Q1010" s="15"/>
      <c r="R1010" s="15"/>
      <c r="U1010" s="50"/>
      <c r="V1010" s="15"/>
      <c r="W1010" s="50"/>
      <c r="Y1010" s="16"/>
      <c r="Z1010" s="16"/>
      <c r="AA1010" s="43"/>
      <c r="AC1010" s="193"/>
      <c r="AD1010" s="16"/>
      <c r="AE1010" s="193"/>
    </row>
    <row r="1011" spans="1:31" s="49" customFormat="1" x14ac:dyDescent="0.25">
      <c r="A1011" s="50"/>
      <c r="B1011" s="50"/>
      <c r="C1011" s="50"/>
      <c r="D1011" s="187"/>
      <c r="E1011" s="188"/>
      <c r="F1011" s="189"/>
      <c r="G1011" s="189"/>
      <c r="H1011" s="15"/>
      <c r="J1011" s="50"/>
      <c r="K1011" s="50"/>
      <c r="L1011" s="15"/>
      <c r="N1011" s="16"/>
      <c r="O1011" s="16"/>
      <c r="P1011" s="16"/>
      <c r="Q1011" s="15"/>
      <c r="R1011" s="15"/>
      <c r="U1011" s="50"/>
      <c r="V1011" s="15"/>
      <c r="W1011" s="50"/>
      <c r="Y1011" s="16"/>
      <c r="Z1011" s="16"/>
      <c r="AA1011" s="43"/>
      <c r="AC1011" s="193"/>
      <c r="AD1011" s="16"/>
      <c r="AE1011" s="193"/>
    </row>
    <row r="1012" spans="1:31" s="49" customFormat="1" x14ac:dyDescent="0.25">
      <c r="A1012" s="50"/>
      <c r="B1012" s="50"/>
      <c r="C1012" s="50"/>
      <c r="D1012" s="187"/>
      <c r="E1012" s="188"/>
      <c r="F1012" s="189"/>
      <c r="G1012" s="189"/>
      <c r="H1012" s="15"/>
      <c r="J1012" s="50"/>
      <c r="K1012" s="50"/>
      <c r="L1012" s="15"/>
      <c r="N1012" s="16"/>
      <c r="O1012" s="16"/>
      <c r="P1012" s="16"/>
      <c r="Q1012" s="15"/>
      <c r="R1012" s="15"/>
      <c r="U1012" s="50"/>
      <c r="V1012" s="15"/>
      <c r="W1012" s="50"/>
      <c r="Y1012" s="16"/>
      <c r="Z1012" s="16"/>
      <c r="AA1012" s="43"/>
      <c r="AC1012" s="193"/>
      <c r="AD1012" s="16"/>
      <c r="AE1012" s="193"/>
    </row>
    <row r="1013" spans="1:31" s="49" customFormat="1" x14ac:dyDescent="0.25">
      <c r="A1013" s="50"/>
      <c r="B1013" s="50"/>
      <c r="C1013" s="50"/>
      <c r="D1013" s="187"/>
      <c r="E1013" s="188"/>
      <c r="F1013" s="189"/>
      <c r="G1013" s="189"/>
      <c r="H1013" s="15"/>
      <c r="J1013" s="50"/>
      <c r="K1013" s="50"/>
      <c r="L1013" s="15"/>
      <c r="N1013" s="16"/>
      <c r="O1013" s="16"/>
      <c r="P1013" s="16"/>
      <c r="Q1013" s="15"/>
      <c r="R1013" s="15"/>
      <c r="U1013" s="50"/>
      <c r="V1013" s="15"/>
      <c r="W1013" s="50"/>
      <c r="Y1013" s="16"/>
      <c r="Z1013" s="16"/>
      <c r="AA1013" s="43"/>
      <c r="AC1013" s="193"/>
      <c r="AD1013" s="16"/>
      <c r="AE1013" s="193"/>
    </row>
    <row r="1014" spans="1:31" s="49" customFormat="1" x14ac:dyDescent="0.25">
      <c r="A1014" s="50"/>
      <c r="B1014" s="50"/>
      <c r="C1014" s="50"/>
      <c r="D1014" s="187"/>
      <c r="E1014" s="188"/>
      <c r="F1014" s="189"/>
      <c r="G1014" s="189"/>
      <c r="H1014" s="15"/>
      <c r="J1014" s="50"/>
      <c r="K1014" s="50"/>
      <c r="L1014" s="15"/>
      <c r="N1014" s="16"/>
      <c r="O1014" s="16"/>
      <c r="P1014" s="16"/>
      <c r="Q1014" s="15"/>
      <c r="R1014" s="15"/>
      <c r="U1014" s="50"/>
      <c r="V1014" s="15"/>
      <c r="W1014" s="50"/>
      <c r="Y1014" s="16"/>
      <c r="Z1014" s="16"/>
      <c r="AA1014" s="43"/>
      <c r="AC1014" s="193"/>
      <c r="AD1014" s="16"/>
      <c r="AE1014" s="193"/>
    </row>
    <row r="1015" spans="1:31" s="49" customFormat="1" x14ac:dyDescent="0.25">
      <c r="A1015" s="50"/>
      <c r="B1015" s="50"/>
      <c r="C1015" s="50"/>
      <c r="D1015" s="187"/>
      <c r="E1015" s="188"/>
      <c r="F1015" s="189"/>
      <c r="G1015" s="189"/>
      <c r="H1015" s="15"/>
      <c r="J1015" s="50"/>
      <c r="K1015" s="50"/>
      <c r="L1015" s="15"/>
      <c r="N1015" s="16"/>
      <c r="O1015" s="16"/>
      <c r="P1015" s="16"/>
      <c r="Q1015" s="15"/>
      <c r="R1015" s="15"/>
      <c r="U1015" s="50"/>
      <c r="V1015" s="15"/>
      <c r="W1015" s="50"/>
      <c r="Y1015" s="16"/>
      <c r="Z1015" s="16"/>
      <c r="AA1015" s="43"/>
      <c r="AC1015" s="193"/>
      <c r="AD1015" s="16"/>
      <c r="AE1015" s="193"/>
    </row>
    <row r="1016" spans="1:31" s="49" customFormat="1" x14ac:dyDescent="0.25">
      <c r="A1016" s="50"/>
      <c r="B1016" s="50"/>
      <c r="C1016" s="50"/>
      <c r="D1016" s="187"/>
      <c r="E1016" s="188"/>
      <c r="F1016" s="189"/>
      <c r="G1016" s="189"/>
      <c r="H1016" s="15"/>
      <c r="J1016" s="50"/>
      <c r="K1016" s="50"/>
      <c r="L1016" s="15"/>
      <c r="N1016" s="16"/>
      <c r="O1016" s="16"/>
      <c r="P1016" s="16"/>
      <c r="Q1016" s="15"/>
      <c r="R1016" s="15"/>
      <c r="U1016" s="50"/>
      <c r="V1016" s="15"/>
      <c r="W1016" s="50"/>
      <c r="Y1016" s="16"/>
      <c r="Z1016" s="16"/>
      <c r="AA1016" s="43"/>
      <c r="AC1016" s="193"/>
      <c r="AD1016" s="16"/>
      <c r="AE1016" s="193"/>
    </row>
    <row r="1017" spans="1:31" s="49" customFormat="1" x14ac:dyDescent="0.25">
      <c r="A1017" s="50"/>
      <c r="B1017" s="50"/>
      <c r="C1017" s="50"/>
      <c r="D1017" s="187"/>
      <c r="E1017" s="188"/>
      <c r="F1017" s="189"/>
      <c r="G1017" s="189"/>
      <c r="H1017" s="15"/>
      <c r="J1017" s="50"/>
      <c r="K1017" s="50"/>
      <c r="L1017" s="15"/>
      <c r="N1017" s="16"/>
      <c r="O1017" s="16"/>
      <c r="P1017" s="16"/>
      <c r="Q1017" s="15"/>
      <c r="R1017" s="15"/>
      <c r="U1017" s="50"/>
      <c r="V1017" s="15"/>
      <c r="W1017" s="50"/>
      <c r="Y1017" s="16"/>
      <c r="Z1017" s="16"/>
      <c r="AA1017" s="43"/>
      <c r="AC1017" s="193"/>
      <c r="AD1017" s="16"/>
      <c r="AE1017" s="193"/>
    </row>
    <row r="1018" spans="1:31" s="49" customFormat="1" x14ac:dyDescent="0.25">
      <c r="A1018" s="50"/>
      <c r="B1018" s="50"/>
      <c r="C1018" s="50"/>
      <c r="D1018" s="187"/>
      <c r="E1018" s="188"/>
      <c r="F1018" s="189"/>
      <c r="G1018" s="189"/>
      <c r="H1018" s="15"/>
      <c r="J1018" s="50"/>
      <c r="K1018" s="50"/>
      <c r="L1018" s="15"/>
      <c r="N1018" s="16"/>
      <c r="O1018" s="16"/>
      <c r="P1018" s="16"/>
      <c r="Q1018" s="15"/>
      <c r="R1018" s="15"/>
      <c r="U1018" s="50"/>
      <c r="V1018" s="15"/>
      <c r="W1018" s="50"/>
      <c r="Y1018" s="16"/>
      <c r="Z1018" s="16"/>
      <c r="AA1018" s="43"/>
      <c r="AC1018" s="193"/>
      <c r="AD1018" s="16"/>
      <c r="AE1018" s="193"/>
    </row>
    <row r="1019" spans="1:31" s="49" customFormat="1" x14ac:dyDescent="0.25">
      <c r="A1019" s="50"/>
      <c r="B1019" s="50"/>
      <c r="C1019" s="50"/>
      <c r="D1019" s="187"/>
      <c r="E1019" s="188"/>
      <c r="F1019" s="189"/>
      <c r="G1019" s="189"/>
      <c r="H1019" s="15"/>
      <c r="J1019" s="50"/>
      <c r="K1019" s="50"/>
      <c r="L1019" s="15"/>
      <c r="N1019" s="16"/>
      <c r="O1019" s="16"/>
      <c r="P1019" s="16"/>
      <c r="Q1019" s="15"/>
      <c r="R1019" s="15"/>
      <c r="U1019" s="50"/>
      <c r="V1019" s="15"/>
      <c r="W1019" s="50"/>
      <c r="Y1019" s="16"/>
      <c r="Z1019" s="16"/>
      <c r="AA1019" s="43"/>
      <c r="AC1019" s="193"/>
      <c r="AD1019" s="16"/>
      <c r="AE1019" s="193"/>
    </row>
    <row r="1020" spans="1:31" s="49" customFormat="1" x14ac:dyDescent="0.25">
      <c r="A1020" s="50"/>
      <c r="B1020" s="50"/>
      <c r="C1020" s="50"/>
      <c r="D1020" s="187"/>
      <c r="E1020" s="188"/>
      <c r="F1020" s="189"/>
      <c r="G1020" s="189"/>
      <c r="H1020" s="15"/>
      <c r="J1020" s="50"/>
      <c r="K1020" s="50"/>
      <c r="L1020" s="15"/>
      <c r="N1020" s="16"/>
      <c r="O1020" s="16"/>
      <c r="P1020" s="16"/>
      <c r="Q1020" s="15"/>
      <c r="R1020" s="15"/>
      <c r="U1020" s="50"/>
      <c r="V1020" s="15"/>
      <c r="W1020" s="50"/>
      <c r="Y1020" s="16"/>
      <c r="Z1020" s="16"/>
      <c r="AA1020" s="43"/>
      <c r="AC1020" s="193"/>
      <c r="AD1020" s="16"/>
      <c r="AE1020" s="193"/>
    </row>
    <row r="1021" spans="1:31" s="49" customFormat="1" x14ac:dyDescent="0.25">
      <c r="A1021" s="50"/>
      <c r="B1021" s="50"/>
      <c r="C1021" s="50"/>
      <c r="D1021" s="187"/>
      <c r="E1021" s="188"/>
      <c r="F1021" s="189"/>
      <c r="G1021" s="189"/>
      <c r="H1021" s="15"/>
      <c r="J1021" s="50"/>
      <c r="K1021" s="50"/>
      <c r="L1021" s="15"/>
      <c r="N1021" s="16"/>
      <c r="O1021" s="16"/>
      <c r="P1021" s="16"/>
      <c r="Q1021" s="15"/>
      <c r="R1021" s="15"/>
      <c r="U1021" s="50"/>
      <c r="V1021" s="15"/>
      <c r="W1021" s="50"/>
      <c r="Y1021" s="16"/>
      <c r="Z1021" s="16"/>
      <c r="AA1021" s="43"/>
      <c r="AC1021" s="193"/>
      <c r="AD1021" s="16"/>
      <c r="AE1021" s="193"/>
    </row>
    <row r="1022" spans="1:31" s="49" customFormat="1" x14ac:dyDescent="0.25">
      <c r="A1022" s="50"/>
      <c r="B1022" s="50"/>
      <c r="C1022" s="50"/>
      <c r="D1022" s="187"/>
      <c r="E1022" s="188"/>
      <c r="F1022" s="189"/>
      <c r="G1022" s="189"/>
      <c r="H1022" s="15"/>
      <c r="J1022" s="50"/>
      <c r="K1022" s="50"/>
      <c r="L1022" s="15"/>
      <c r="N1022" s="16"/>
      <c r="O1022" s="16"/>
      <c r="P1022" s="16"/>
      <c r="Q1022" s="15"/>
      <c r="R1022" s="15"/>
      <c r="U1022" s="50"/>
      <c r="V1022" s="15"/>
      <c r="W1022" s="50"/>
      <c r="Y1022" s="16"/>
      <c r="Z1022" s="16"/>
      <c r="AA1022" s="43"/>
      <c r="AC1022" s="193"/>
      <c r="AD1022" s="16"/>
      <c r="AE1022" s="193"/>
    </row>
    <row r="1023" spans="1:31" s="49" customFormat="1" x14ac:dyDescent="0.25">
      <c r="A1023" s="50"/>
      <c r="B1023" s="50"/>
      <c r="C1023" s="50"/>
      <c r="D1023" s="187"/>
      <c r="E1023" s="188"/>
      <c r="F1023" s="189"/>
      <c r="G1023" s="189"/>
      <c r="H1023" s="15"/>
      <c r="J1023" s="50"/>
      <c r="K1023" s="50"/>
      <c r="L1023" s="15"/>
      <c r="N1023" s="16"/>
      <c r="O1023" s="16"/>
      <c r="P1023" s="16"/>
      <c r="Q1023" s="15"/>
      <c r="R1023" s="15"/>
      <c r="U1023" s="50"/>
      <c r="V1023" s="15"/>
      <c r="W1023" s="50"/>
      <c r="Y1023" s="16"/>
      <c r="Z1023" s="16"/>
      <c r="AA1023" s="43"/>
      <c r="AC1023" s="193"/>
      <c r="AD1023" s="16"/>
      <c r="AE1023" s="193"/>
    </row>
    <row r="1024" spans="1:31" s="49" customFormat="1" x14ac:dyDescent="0.25">
      <c r="A1024" s="50"/>
      <c r="B1024" s="50"/>
      <c r="C1024" s="50"/>
      <c r="D1024" s="187"/>
      <c r="E1024" s="188"/>
      <c r="F1024" s="189"/>
      <c r="G1024" s="189"/>
      <c r="H1024" s="15"/>
      <c r="J1024" s="50"/>
      <c r="K1024" s="50"/>
      <c r="L1024" s="15"/>
      <c r="N1024" s="16"/>
      <c r="O1024" s="16"/>
      <c r="P1024" s="16"/>
      <c r="Q1024" s="15"/>
      <c r="R1024" s="15"/>
      <c r="U1024" s="50"/>
      <c r="V1024" s="15"/>
      <c r="W1024" s="50"/>
      <c r="Y1024" s="16"/>
      <c r="Z1024" s="16"/>
      <c r="AA1024" s="43"/>
      <c r="AC1024" s="193"/>
      <c r="AD1024" s="16"/>
      <c r="AE1024" s="193"/>
    </row>
    <row r="1025" spans="1:31" s="49" customFormat="1" x14ac:dyDescent="0.25">
      <c r="A1025" s="50"/>
      <c r="B1025" s="50"/>
      <c r="C1025" s="50"/>
      <c r="D1025" s="187"/>
      <c r="E1025" s="188"/>
      <c r="F1025" s="189"/>
      <c r="G1025" s="189"/>
      <c r="H1025" s="15"/>
      <c r="J1025" s="50"/>
      <c r="K1025" s="50"/>
      <c r="L1025" s="15"/>
      <c r="N1025" s="16"/>
      <c r="O1025" s="16"/>
      <c r="P1025" s="16"/>
      <c r="Q1025" s="15"/>
      <c r="R1025" s="15"/>
      <c r="U1025" s="50"/>
      <c r="V1025" s="15"/>
      <c r="W1025" s="50"/>
      <c r="Y1025" s="16"/>
      <c r="Z1025" s="16"/>
      <c r="AA1025" s="43"/>
      <c r="AC1025" s="193"/>
      <c r="AD1025" s="16"/>
      <c r="AE1025" s="193"/>
    </row>
    <row r="1026" spans="1:31" s="49" customFormat="1" x14ac:dyDescent="0.25">
      <c r="A1026" s="50"/>
      <c r="B1026" s="50"/>
      <c r="C1026" s="50"/>
      <c r="D1026" s="187"/>
      <c r="E1026" s="188"/>
      <c r="F1026" s="189"/>
      <c r="G1026" s="189"/>
      <c r="H1026" s="15"/>
      <c r="J1026" s="50"/>
      <c r="K1026" s="50"/>
      <c r="L1026" s="15"/>
      <c r="N1026" s="16"/>
      <c r="O1026" s="16"/>
      <c r="P1026" s="16"/>
      <c r="Q1026" s="15"/>
      <c r="R1026" s="15"/>
      <c r="U1026" s="50"/>
      <c r="V1026" s="15"/>
      <c r="W1026" s="50"/>
      <c r="Y1026" s="16"/>
      <c r="Z1026" s="16"/>
      <c r="AA1026" s="43"/>
      <c r="AC1026" s="193"/>
      <c r="AD1026" s="16"/>
      <c r="AE1026" s="193"/>
    </row>
    <row r="1027" spans="1:31" s="49" customFormat="1" x14ac:dyDescent="0.25">
      <c r="A1027" s="50"/>
      <c r="B1027" s="50"/>
      <c r="C1027" s="50"/>
      <c r="D1027" s="187"/>
      <c r="E1027" s="188"/>
      <c r="F1027" s="189"/>
      <c r="G1027" s="189"/>
      <c r="H1027" s="15"/>
      <c r="J1027" s="50"/>
      <c r="K1027" s="50"/>
      <c r="L1027" s="15"/>
      <c r="N1027" s="16"/>
      <c r="O1027" s="16"/>
      <c r="P1027" s="16"/>
      <c r="Q1027" s="15"/>
      <c r="R1027" s="15"/>
      <c r="U1027" s="50"/>
      <c r="V1027" s="15"/>
      <c r="W1027" s="50"/>
      <c r="Y1027" s="16"/>
      <c r="Z1027" s="16"/>
      <c r="AA1027" s="43"/>
      <c r="AC1027" s="193"/>
      <c r="AD1027" s="16"/>
      <c r="AE1027" s="193"/>
    </row>
    <row r="1028" spans="1:31" s="49" customFormat="1" x14ac:dyDescent="0.25">
      <c r="A1028" s="50"/>
      <c r="B1028" s="50"/>
      <c r="C1028" s="50"/>
      <c r="D1028" s="187"/>
      <c r="E1028" s="188"/>
      <c r="F1028" s="189"/>
      <c r="G1028" s="189"/>
      <c r="H1028" s="15"/>
      <c r="J1028" s="50"/>
      <c r="K1028" s="50"/>
      <c r="L1028" s="15"/>
      <c r="N1028" s="16"/>
      <c r="O1028" s="16"/>
      <c r="P1028" s="16"/>
      <c r="Q1028" s="15"/>
      <c r="R1028" s="15"/>
      <c r="U1028" s="50"/>
      <c r="V1028" s="15"/>
      <c r="W1028" s="50"/>
      <c r="Y1028" s="16"/>
      <c r="Z1028" s="16"/>
      <c r="AA1028" s="43"/>
      <c r="AC1028" s="193"/>
      <c r="AD1028" s="16"/>
      <c r="AE1028" s="193"/>
    </row>
    <row r="1029" spans="1:31" s="49" customFormat="1" x14ac:dyDescent="0.25">
      <c r="A1029" s="50"/>
      <c r="B1029" s="50"/>
      <c r="C1029" s="50"/>
      <c r="D1029" s="187"/>
      <c r="E1029" s="188"/>
      <c r="F1029" s="189"/>
      <c r="G1029" s="189"/>
      <c r="H1029" s="15"/>
      <c r="J1029" s="50"/>
      <c r="K1029" s="50"/>
      <c r="L1029" s="15"/>
      <c r="N1029" s="16"/>
      <c r="O1029" s="16"/>
      <c r="P1029" s="16"/>
      <c r="Q1029" s="15"/>
      <c r="R1029" s="15"/>
      <c r="U1029" s="50"/>
      <c r="V1029" s="15"/>
      <c r="W1029" s="50"/>
      <c r="Y1029" s="16"/>
      <c r="Z1029" s="16"/>
      <c r="AA1029" s="43"/>
      <c r="AC1029" s="193"/>
      <c r="AD1029" s="16"/>
      <c r="AE1029" s="193"/>
    </row>
    <row r="1030" spans="1:31" s="49" customFormat="1" x14ac:dyDescent="0.25">
      <c r="A1030" s="50"/>
      <c r="B1030" s="50"/>
      <c r="C1030" s="50"/>
      <c r="D1030" s="187"/>
      <c r="E1030" s="188"/>
      <c r="F1030" s="189"/>
      <c r="G1030" s="189"/>
      <c r="H1030" s="15"/>
      <c r="J1030" s="50"/>
      <c r="K1030" s="50"/>
      <c r="L1030" s="15"/>
      <c r="N1030" s="16"/>
      <c r="O1030" s="16"/>
      <c r="P1030" s="16"/>
      <c r="Q1030" s="15"/>
      <c r="R1030" s="15"/>
      <c r="U1030" s="50"/>
      <c r="V1030" s="15"/>
      <c r="W1030" s="50"/>
      <c r="Y1030" s="16"/>
      <c r="Z1030" s="16"/>
      <c r="AA1030" s="43"/>
      <c r="AC1030" s="193"/>
      <c r="AD1030" s="16"/>
      <c r="AE1030" s="193"/>
    </row>
    <row r="1031" spans="1:31" s="49" customFormat="1" x14ac:dyDescent="0.25">
      <c r="A1031" s="50"/>
      <c r="B1031" s="50"/>
      <c r="C1031" s="50"/>
      <c r="D1031" s="187"/>
      <c r="E1031" s="188"/>
      <c r="F1031" s="189"/>
      <c r="G1031" s="189"/>
      <c r="H1031" s="15"/>
      <c r="J1031" s="50"/>
      <c r="K1031" s="50"/>
      <c r="L1031" s="15"/>
      <c r="N1031" s="16"/>
      <c r="O1031" s="16"/>
      <c r="P1031" s="16"/>
      <c r="Q1031" s="15"/>
      <c r="R1031" s="15"/>
      <c r="U1031" s="50"/>
      <c r="V1031" s="15"/>
      <c r="W1031" s="50"/>
      <c r="Y1031" s="16"/>
      <c r="Z1031" s="16"/>
      <c r="AA1031" s="43"/>
      <c r="AC1031" s="193"/>
      <c r="AD1031" s="16"/>
      <c r="AE1031" s="193"/>
    </row>
    <row r="1032" spans="1:31" s="49" customFormat="1" x14ac:dyDescent="0.25">
      <c r="A1032" s="50"/>
      <c r="B1032" s="50"/>
      <c r="C1032" s="50"/>
      <c r="D1032" s="187"/>
      <c r="E1032" s="188"/>
      <c r="F1032" s="189"/>
      <c r="G1032" s="189"/>
      <c r="H1032" s="15"/>
      <c r="J1032" s="50"/>
      <c r="K1032" s="50"/>
      <c r="L1032" s="15"/>
      <c r="N1032" s="16"/>
      <c r="O1032" s="16"/>
      <c r="P1032" s="16"/>
      <c r="Q1032" s="15"/>
      <c r="R1032" s="15"/>
      <c r="U1032" s="50"/>
      <c r="V1032" s="15"/>
      <c r="W1032" s="50"/>
      <c r="Y1032" s="16"/>
      <c r="Z1032" s="16"/>
      <c r="AA1032" s="43"/>
      <c r="AC1032" s="193"/>
      <c r="AD1032" s="16"/>
      <c r="AE1032" s="193"/>
    </row>
    <row r="1033" spans="1:31" s="49" customFormat="1" x14ac:dyDescent="0.25">
      <c r="A1033" s="50"/>
      <c r="B1033" s="50"/>
      <c r="C1033" s="50"/>
      <c r="D1033" s="187"/>
      <c r="E1033" s="188"/>
      <c r="F1033" s="189"/>
      <c r="G1033" s="189"/>
      <c r="H1033" s="15"/>
      <c r="J1033" s="50"/>
      <c r="K1033" s="50"/>
      <c r="L1033" s="15"/>
      <c r="N1033" s="16"/>
      <c r="O1033" s="16"/>
      <c r="P1033" s="16"/>
      <c r="Q1033" s="15"/>
      <c r="R1033" s="15"/>
      <c r="U1033" s="50"/>
      <c r="V1033" s="15"/>
      <c r="W1033" s="50"/>
      <c r="Y1033" s="16"/>
      <c r="Z1033" s="16"/>
      <c r="AA1033" s="43"/>
      <c r="AC1033" s="193"/>
      <c r="AD1033" s="16"/>
      <c r="AE1033" s="193"/>
    </row>
    <row r="1034" spans="1:31" s="49" customFormat="1" x14ac:dyDescent="0.25">
      <c r="A1034" s="50"/>
      <c r="B1034" s="50"/>
      <c r="C1034" s="50"/>
      <c r="D1034" s="187"/>
      <c r="E1034" s="188"/>
      <c r="F1034" s="189"/>
      <c r="G1034" s="189"/>
      <c r="H1034" s="15"/>
      <c r="J1034" s="50"/>
      <c r="K1034" s="50"/>
      <c r="L1034" s="15"/>
      <c r="N1034" s="16"/>
      <c r="O1034" s="16"/>
      <c r="P1034" s="16"/>
      <c r="Q1034" s="15"/>
      <c r="R1034" s="15"/>
      <c r="U1034" s="50"/>
      <c r="V1034" s="15"/>
      <c r="W1034" s="50"/>
      <c r="Y1034" s="16"/>
      <c r="Z1034" s="16"/>
      <c r="AA1034" s="43"/>
      <c r="AC1034" s="193"/>
      <c r="AD1034" s="16"/>
      <c r="AE1034" s="193"/>
    </row>
    <row r="1035" spans="1:31" s="49" customFormat="1" x14ac:dyDescent="0.25">
      <c r="A1035" s="50"/>
      <c r="B1035" s="50"/>
      <c r="C1035" s="50"/>
      <c r="D1035" s="187"/>
      <c r="E1035" s="188"/>
      <c r="F1035" s="189"/>
      <c r="G1035" s="189"/>
      <c r="H1035" s="15"/>
      <c r="J1035" s="50"/>
      <c r="K1035" s="50"/>
      <c r="L1035" s="15"/>
      <c r="N1035" s="16"/>
      <c r="O1035" s="16"/>
      <c r="P1035" s="16"/>
      <c r="Q1035" s="15"/>
      <c r="R1035" s="15"/>
      <c r="U1035" s="50"/>
      <c r="V1035" s="15"/>
      <c r="W1035" s="50"/>
      <c r="Y1035" s="16"/>
      <c r="Z1035" s="16"/>
      <c r="AA1035" s="43"/>
      <c r="AC1035" s="193"/>
      <c r="AD1035" s="16"/>
      <c r="AE1035" s="193"/>
    </row>
    <row r="1036" spans="1:31" s="49" customFormat="1" x14ac:dyDescent="0.25">
      <c r="A1036" s="50"/>
      <c r="B1036" s="50"/>
      <c r="C1036" s="50"/>
      <c r="D1036" s="187"/>
      <c r="E1036" s="188"/>
      <c r="F1036" s="189"/>
      <c r="G1036" s="189"/>
      <c r="H1036" s="15"/>
      <c r="J1036" s="50"/>
      <c r="K1036" s="50"/>
      <c r="L1036" s="15"/>
      <c r="N1036" s="16"/>
      <c r="O1036" s="16"/>
      <c r="P1036" s="16"/>
      <c r="Q1036" s="15"/>
      <c r="R1036" s="15"/>
      <c r="U1036" s="50"/>
      <c r="V1036" s="15"/>
      <c r="W1036" s="50"/>
      <c r="Y1036" s="16"/>
      <c r="Z1036" s="16"/>
      <c r="AA1036" s="43"/>
      <c r="AC1036" s="193"/>
      <c r="AD1036" s="16"/>
      <c r="AE1036" s="193"/>
    </row>
    <row r="1037" spans="1:31" s="49" customFormat="1" x14ac:dyDescent="0.25">
      <c r="A1037" s="50"/>
      <c r="B1037" s="50"/>
      <c r="C1037" s="50"/>
      <c r="D1037" s="187"/>
      <c r="E1037" s="188"/>
      <c r="F1037" s="189"/>
      <c r="G1037" s="189"/>
      <c r="H1037" s="15"/>
      <c r="J1037" s="50"/>
      <c r="K1037" s="50"/>
      <c r="L1037" s="15"/>
      <c r="N1037" s="16"/>
      <c r="O1037" s="16"/>
      <c r="P1037" s="16"/>
      <c r="Q1037" s="15"/>
      <c r="R1037" s="15"/>
      <c r="U1037" s="50"/>
      <c r="V1037" s="15"/>
      <c r="W1037" s="50"/>
      <c r="Y1037" s="16"/>
      <c r="Z1037" s="16"/>
      <c r="AA1037" s="43"/>
      <c r="AC1037" s="193"/>
      <c r="AD1037" s="16"/>
      <c r="AE1037" s="193"/>
    </row>
    <row r="1038" spans="1:31" s="49" customFormat="1" x14ac:dyDescent="0.25">
      <c r="A1038" s="50"/>
      <c r="B1038" s="50"/>
      <c r="C1038" s="50"/>
      <c r="D1038" s="187"/>
      <c r="E1038" s="188"/>
      <c r="F1038" s="189"/>
      <c r="G1038" s="189"/>
      <c r="H1038" s="15"/>
      <c r="J1038" s="50"/>
      <c r="K1038" s="50"/>
      <c r="L1038" s="15"/>
      <c r="N1038" s="16"/>
      <c r="O1038" s="16"/>
      <c r="P1038" s="16"/>
      <c r="Q1038" s="15"/>
      <c r="R1038" s="15"/>
      <c r="U1038" s="50"/>
      <c r="V1038" s="15"/>
      <c r="W1038" s="50"/>
      <c r="Y1038" s="16"/>
      <c r="Z1038" s="16"/>
      <c r="AA1038" s="43"/>
      <c r="AC1038" s="193"/>
      <c r="AD1038" s="16"/>
      <c r="AE1038" s="193"/>
    </row>
    <row r="1039" spans="1:31" s="49" customFormat="1" x14ac:dyDescent="0.25">
      <c r="A1039" s="50"/>
      <c r="B1039" s="50"/>
      <c r="C1039" s="50"/>
      <c r="D1039" s="187"/>
      <c r="E1039" s="188"/>
      <c r="F1039" s="189"/>
      <c r="G1039" s="189"/>
      <c r="H1039" s="15"/>
      <c r="J1039" s="50"/>
      <c r="K1039" s="50"/>
      <c r="L1039" s="15"/>
      <c r="N1039" s="16"/>
      <c r="O1039" s="16"/>
      <c r="P1039" s="16"/>
      <c r="Q1039" s="15"/>
      <c r="R1039" s="15"/>
      <c r="U1039" s="50"/>
      <c r="V1039" s="15"/>
      <c r="W1039" s="50"/>
      <c r="Y1039" s="16"/>
      <c r="Z1039" s="16"/>
      <c r="AA1039" s="43"/>
      <c r="AC1039" s="193"/>
      <c r="AD1039" s="16"/>
      <c r="AE1039" s="193"/>
    </row>
    <row r="1040" spans="1:31" s="49" customFormat="1" x14ac:dyDescent="0.25">
      <c r="A1040" s="50"/>
      <c r="B1040" s="50"/>
      <c r="C1040" s="50"/>
      <c r="D1040" s="187"/>
      <c r="E1040" s="188"/>
      <c r="F1040" s="189"/>
      <c r="G1040" s="189"/>
      <c r="H1040" s="15"/>
      <c r="J1040" s="50"/>
      <c r="K1040" s="50"/>
      <c r="L1040" s="15"/>
      <c r="N1040" s="16"/>
      <c r="O1040" s="16"/>
      <c r="P1040" s="16"/>
      <c r="Q1040" s="15"/>
      <c r="R1040" s="15"/>
      <c r="U1040" s="50"/>
      <c r="V1040" s="15"/>
      <c r="W1040" s="50"/>
      <c r="Y1040" s="16"/>
      <c r="Z1040" s="16"/>
      <c r="AA1040" s="43"/>
      <c r="AC1040" s="193"/>
      <c r="AD1040" s="16"/>
      <c r="AE1040" s="193"/>
    </row>
    <row r="1041" spans="1:31" s="49" customFormat="1" x14ac:dyDescent="0.25">
      <c r="A1041" s="50"/>
      <c r="B1041" s="50"/>
      <c r="C1041" s="50"/>
      <c r="D1041" s="187"/>
      <c r="E1041" s="188"/>
      <c r="F1041" s="189"/>
      <c r="G1041" s="189"/>
      <c r="H1041" s="15"/>
      <c r="J1041" s="50"/>
      <c r="K1041" s="50"/>
      <c r="L1041" s="15"/>
      <c r="N1041" s="16"/>
      <c r="O1041" s="16"/>
      <c r="P1041" s="16"/>
      <c r="Q1041" s="15"/>
      <c r="R1041" s="15"/>
      <c r="U1041" s="50"/>
      <c r="V1041" s="15"/>
      <c r="W1041" s="50"/>
      <c r="Y1041" s="16"/>
      <c r="Z1041" s="16"/>
      <c r="AA1041" s="43"/>
      <c r="AC1041" s="193"/>
      <c r="AD1041" s="16"/>
      <c r="AE1041" s="193"/>
    </row>
    <row r="1042" spans="1:31" s="49" customFormat="1" x14ac:dyDescent="0.25">
      <c r="A1042" s="50"/>
      <c r="B1042" s="50"/>
      <c r="C1042" s="50"/>
      <c r="D1042" s="187"/>
      <c r="E1042" s="188"/>
      <c r="F1042" s="189"/>
      <c r="G1042" s="189"/>
      <c r="H1042" s="15"/>
      <c r="J1042" s="50"/>
      <c r="K1042" s="50"/>
      <c r="L1042" s="15"/>
      <c r="N1042" s="16"/>
      <c r="O1042" s="16"/>
      <c r="P1042" s="16"/>
      <c r="Q1042" s="15"/>
      <c r="R1042" s="15"/>
      <c r="U1042" s="50"/>
      <c r="V1042" s="15"/>
      <c r="W1042" s="50"/>
      <c r="Y1042" s="16"/>
      <c r="Z1042" s="16"/>
      <c r="AA1042" s="43"/>
      <c r="AC1042" s="193"/>
      <c r="AD1042" s="16"/>
      <c r="AE1042" s="193"/>
    </row>
    <row r="1043" spans="1:31" s="49" customFormat="1" x14ac:dyDescent="0.25">
      <c r="A1043" s="50"/>
      <c r="B1043" s="50"/>
      <c r="C1043" s="50"/>
      <c r="D1043" s="187"/>
      <c r="E1043" s="188"/>
      <c r="F1043" s="189"/>
      <c r="G1043" s="189"/>
      <c r="H1043" s="15"/>
      <c r="J1043" s="50"/>
      <c r="K1043" s="50"/>
      <c r="L1043" s="15"/>
      <c r="N1043" s="16"/>
      <c r="O1043" s="16"/>
      <c r="P1043" s="16"/>
      <c r="Q1043" s="15"/>
      <c r="R1043" s="15"/>
      <c r="U1043" s="50"/>
      <c r="V1043" s="15"/>
      <c r="W1043" s="50"/>
      <c r="Y1043" s="16"/>
      <c r="Z1043" s="16"/>
      <c r="AA1043" s="43"/>
      <c r="AC1043" s="193"/>
      <c r="AD1043" s="16"/>
      <c r="AE1043" s="193"/>
    </row>
    <row r="1044" spans="1:31" s="49" customFormat="1" x14ac:dyDescent="0.25">
      <c r="B1044" s="50"/>
      <c r="D1044" s="187"/>
      <c r="E1044" s="188"/>
      <c r="F1044" s="189"/>
      <c r="G1044" s="189"/>
      <c r="H1044" s="15"/>
      <c r="J1044" s="50"/>
      <c r="K1044" s="50"/>
      <c r="L1044" s="15"/>
      <c r="N1044" s="16"/>
      <c r="O1044" s="16"/>
      <c r="P1044" s="16"/>
      <c r="Q1044" s="15"/>
      <c r="R1044" s="15"/>
      <c r="U1044" s="50"/>
      <c r="V1044" s="15"/>
      <c r="W1044" s="50"/>
      <c r="Y1044" s="16"/>
      <c r="Z1044" s="16"/>
      <c r="AA1044" s="43"/>
      <c r="AC1044" s="193"/>
      <c r="AD1044" s="16"/>
      <c r="AE1044" s="193"/>
    </row>
    <row r="1045" spans="1:31" s="49" customFormat="1" x14ac:dyDescent="0.25">
      <c r="B1045" s="50"/>
      <c r="D1045" s="187"/>
      <c r="E1045" s="188"/>
      <c r="F1045" s="189"/>
      <c r="G1045" s="189"/>
      <c r="H1045" s="15"/>
      <c r="J1045" s="50"/>
      <c r="K1045" s="50"/>
      <c r="L1045" s="15"/>
      <c r="N1045" s="16"/>
      <c r="O1045" s="16"/>
      <c r="P1045" s="16"/>
      <c r="Q1045" s="15"/>
      <c r="R1045" s="15"/>
      <c r="U1045" s="50"/>
      <c r="V1045" s="15"/>
      <c r="W1045" s="50"/>
      <c r="Y1045" s="16"/>
      <c r="Z1045" s="16"/>
      <c r="AA1045" s="43"/>
      <c r="AC1045" s="193"/>
      <c r="AD1045" s="16"/>
      <c r="AE1045" s="193"/>
    </row>
    <row r="1046" spans="1:31" s="49" customFormat="1" x14ac:dyDescent="0.25">
      <c r="B1046" s="50"/>
      <c r="D1046" s="187"/>
      <c r="E1046" s="188"/>
      <c r="F1046" s="189"/>
      <c r="G1046" s="189"/>
      <c r="H1046" s="15"/>
      <c r="J1046" s="50"/>
      <c r="K1046" s="50"/>
      <c r="L1046" s="15"/>
      <c r="N1046" s="16"/>
      <c r="O1046" s="16"/>
      <c r="P1046" s="16"/>
      <c r="Q1046" s="15"/>
      <c r="R1046" s="15"/>
      <c r="U1046" s="50"/>
      <c r="V1046" s="15"/>
      <c r="W1046" s="50"/>
      <c r="Y1046" s="16"/>
      <c r="Z1046" s="16"/>
      <c r="AA1046" s="43"/>
      <c r="AC1046" s="193"/>
      <c r="AD1046" s="16"/>
      <c r="AE1046" s="193"/>
    </row>
    <row r="1047" spans="1:31" s="49" customFormat="1" x14ac:dyDescent="0.25">
      <c r="B1047" s="50"/>
      <c r="D1047" s="187"/>
      <c r="E1047" s="188"/>
      <c r="F1047" s="189"/>
      <c r="G1047" s="189"/>
      <c r="H1047" s="15"/>
      <c r="J1047" s="50"/>
      <c r="K1047" s="50"/>
      <c r="L1047" s="15"/>
      <c r="N1047" s="16"/>
      <c r="O1047" s="16"/>
      <c r="P1047" s="16"/>
      <c r="Q1047" s="15"/>
      <c r="R1047" s="15"/>
      <c r="U1047" s="50"/>
      <c r="V1047" s="15"/>
      <c r="W1047" s="50"/>
      <c r="Y1047" s="16"/>
      <c r="Z1047" s="16"/>
      <c r="AA1047" s="43"/>
      <c r="AC1047" s="193"/>
      <c r="AD1047" s="16"/>
      <c r="AE1047" s="193"/>
    </row>
    <row r="1048" spans="1:31" s="49" customFormat="1" x14ac:dyDescent="0.25">
      <c r="B1048" s="50"/>
      <c r="D1048" s="187"/>
      <c r="E1048" s="188"/>
      <c r="F1048" s="189"/>
      <c r="G1048" s="189"/>
      <c r="H1048" s="15"/>
      <c r="J1048" s="50"/>
      <c r="K1048" s="50"/>
      <c r="L1048" s="15"/>
      <c r="N1048" s="16"/>
      <c r="O1048" s="16"/>
      <c r="P1048" s="16"/>
      <c r="Q1048" s="15"/>
      <c r="R1048" s="15"/>
      <c r="U1048" s="50"/>
      <c r="V1048" s="15"/>
      <c r="W1048" s="50"/>
      <c r="Y1048" s="16"/>
      <c r="Z1048" s="16"/>
      <c r="AA1048" s="43"/>
      <c r="AC1048" s="193"/>
      <c r="AD1048" s="16"/>
      <c r="AE1048" s="193"/>
    </row>
    <row r="1049" spans="1:31" s="49" customFormat="1" x14ac:dyDescent="0.25">
      <c r="B1049" s="50"/>
      <c r="D1049" s="187"/>
      <c r="E1049" s="188"/>
      <c r="F1049" s="189"/>
      <c r="G1049" s="189"/>
      <c r="H1049" s="15"/>
      <c r="J1049" s="50"/>
      <c r="K1049" s="50"/>
      <c r="L1049" s="15"/>
      <c r="N1049" s="16"/>
      <c r="O1049" s="16"/>
      <c r="P1049" s="16"/>
      <c r="Q1049" s="15"/>
      <c r="R1049" s="15"/>
      <c r="U1049" s="50"/>
      <c r="V1049" s="15"/>
      <c r="W1049" s="50"/>
      <c r="Y1049" s="16"/>
      <c r="Z1049" s="16"/>
      <c r="AA1049" s="43"/>
      <c r="AC1049" s="193"/>
      <c r="AD1049" s="16"/>
      <c r="AE1049" s="193"/>
    </row>
    <row r="1050" spans="1:31" s="49" customFormat="1" x14ac:dyDescent="0.25">
      <c r="B1050" s="50"/>
      <c r="D1050" s="187"/>
      <c r="E1050" s="188"/>
      <c r="F1050" s="189"/>
      <c r="G1050" s="189"/>
      <c r="H1050" s="15"/>
      <c r="J1050" s="50"/>
      <c r="K1050" s="50"/>
      <c r="L1050" s="15"/>
      <c r="N1050" s="16"/>
      <c r="O1050" s="16"/>
      <c r="P1050" s="16"/>
      <c r="Q1050" s="15"/>
      <c r="R1050" s="15"/>
      <c r="U1050" s="50"/>
      <c r="V1050" s="15"/>
      <c r="W1050" s="50"/>
      <c r="Y1050" s="16"/>
      <c r="Z1050" s="16"/>
      <c r="AA1050" s="43"/>
      <c r="AC1050" s="193"/>
      <c r="AD1050" s="16"/>
      <c r="AE1050" s="193"/>
    </row>
    <row r="1051" spans="1:31" s="49" customFormat="1" x14ac:dyDescent="0.25">
      <c r="B1051" s="50"/>
      <c r="D1051" s="187"/>
      <c r="E1051" s="188"/>
      <c r="F1051" s="189"/>
      <c r="G1051" s="189"/>
      <c r="H1051" s="15"/>
      <c r="J1051" s="50"/>
      <c r="K1051" s="50"/>
      <c r="L1051" s="15"/>
      <c r="N1051" s="16"/>
      <c r="O1051" s="16"/>
      <c r="P1051" s="16"/>
      <c r="Q1051" s="15"/>
      <c r="R1051" s="15"/>
      <c r="U1051" s="50"/>
      <c r="V1051" s="15"/>
      <c r="W1051" s="50"/>
      <c r="Y1051" s="16"/>
      <c r="Z1051" s="16"/>
      <c r="AA1051" s="43"/>
      <c r="AC1051" s="193"/>
      <c r="AD1051" s="16"/>
      <c r="AE1051" s="193"/>
    </row>
    <row r="1052" spans="1:31" s="49" customFormat="1" x14ac:dyDescent="0.25">
      <c r="B1052" s="50"/>
      <c r="D1052" s="187"/>
      <c r="E1052" s="188"/>
      <c r="F1052" s="189"/>
      <c r="G1052" s="189"/>
      <c r="H1052" s="15"/>
      <c r="J1052" s="50"/>
      <c r="K1052" s="50"/>
      <c r="L1052" s="15"/>
      <c r="N1052" s="16"/>
      <c r="O1052" s="16"/>
      <c r="P1052" s="16"/>
      <c r="Q1052" s="15"/>
      <c r="R1052" s="15"/>
      <c r="U1052" s="50"/>
      <c r="V1052" s="15"/>
      <c r="W1052" s="50"/>
      <c r="Y1052" s="16"/>
      <c r="Z1052" s="16"/>
      <c r="AA1052" s="43"/>
      <c r="AC1052" s="193"/>
      <c r="AD1052" s="16"/>
      <c r="AE1052" s="193"/>
    </row>
    <row r="1053" spans="1:31" s="49" customFormat="1" x14ac:dyDescent="0.25">
      <c r="B1053" s="50"/>
      <c r="D1053" s="187"/>
      <c r="E1053" s="188"/>
      <c r="F1053" s="189"/>
      <c r="G1053" s="189"/>
      <c r="H1053" s="15"/>
      <c r="J1053" s="50"/>
      <c r="K1053" s="50"/>
      <c r="L1053" s="15"/>
      <c r="N1053" s="16"/>
      <c r="O1053" s="16"/>
      <c r="P1053" s="16"/>
      <c r="Q1053" s="15"/>
      <c r="R1053" s="15"/>
      <c r="U1053" s="50"/>
      <c r="V1053" s="15"/>
      <c r="W1053" s="50"/>
      <c r="Y1053" s="16"/>
      <c r="Z1053" s="16"/>
      <c r="AA1053" s="43"/>
      <c r="AC1053" s="193"/>
      <c r="AD1053" s="16"/>
      <c r="AE1053" s="193"/>
    </row>
    <row r="1054" spans="1:31" s="49" customFormat="1" x14ac:dyDescent="0.25">
      <c r="B1054" s="50"/>
      <c r="D1054" s="187"/>
      <c r="E1054" s="188"/>
      <c r="F1054" s="189"/>
      <c r="G1054" s="189"/>
      <c r="H1054" s="15"/>
      <c r="J1054" s="50"/>
      <c r="K1054" s="50"/>
      <c r="L1054" s="15"/>
      <c r="N1054" s="16"/>
      <c r="O1054" s="16"/>
      <c r="P1054" s="16"/>
      <c r="Q1054" s="15"/>
      <c r="R1054" s="15"/>
      <c r="U1054" s="50"/>
      <c r="V1054" s="15"/>
      <c r="W1054" s="50"/>
      <c r="Y1054" s="16"/>
      <c r="Z1054" s="16"/>
      <c r="AA1054" s="43"/>
      <c r="AC1054" s="193"/>
      <c r="AD1054" s="16"/>
      <c r="AE1054" s="193"/>
    </row>
    <row r="1055" spans="1:31" s="49" customFormat="1" x14ac:dyDescent="0.25">
      <c r="B1055" s="50"/>
      <c r="D1055" s="187"/>
      <c r="E1055" s="188"/>
      <c r="F1055" s="189"/>
      <c r="G1055" s="189"/>
      <c r="H1055" s="15"/>
      <c r="J1055" s="50"/>
      <c r="K1055" s="50"/>
      <c r="L1055" s="15"/>
      <c r="N1055" s="16"/>
      <c r="O1055" s="16"/>
      <c r="P1055" s="16"/>
      <c r="Q1055" s="15"/>
      <c r="R1055" s="15"/>
      <c r="U1055" s="50"/>
      <c r="V1055" s="15"/>
      <c r="W1055" s="50"/>
      <c r="Y1055" s="16"/>
      <c r="Z1055" s="16"/>
      <c r="AA1055" s="43"/>
      <c r="AC1055" s="193"/>
      <c r="AD1055" s="16"/>
      <c r="AE1055" s="193"/>
    </row>
    <row r="1056" spans="1:31" s="49" customFormat="1" x14ac:dyDescent="0.25">
      <c r="B1056" s="50"/>
      <c r="D1056" s="187"/>
      <c r="E1056" s="188"/>
      <c r="F1056" s="189"/>
      <c r="G1056" s="189"/>
      <c r="H1056" s="15"/>
      <c r="J1056" s="50"/>
      <c r="K1056" s="50"/>
      <c r="L1056" s="15"/>
      <c r="N1056" s="16"/>
      <c r="O1056" s="16"/>
      <c r="P1056" s="16"/>
      <c r="Q1056" s="15"/>
      <c r="R1056" s="15"/>
      <c r="U1056" s="50"/>
      <c r="V1056" s="15"/>
      <c r="W1056" s="50"/>
      <c r="Y1056" s="16"/>
      <c r="Z1056" s="16"/>
      <c r="AA1056" s="43"/>
      <c r="AC1056" s="193"/>
      <c r="AD1056" s="16"/>
      <c r="AE1056" s="193"/>
    </row>
    <row r="1057" spans="2:31" s="49" customFormat="1" x14ac:dyDescent="0.25">
      <c r="B1057" s="50"/>
      <c r="D1057" s="187"/>
      <c r="E1057" s="188"/>
      <c r="F1057" s="189"/>
      <c r="G1057" s="189"/>
      <c r="H1057" s="15"/>
      <c r="J1057" s="50"/>
      <c r="K1057" s="50"/>
      <c r="L1057" s="15"/>
      <c r="N1057" s="16"/>
      <c r="O1057" s="16"/>
      <c r="P1057" s="16"/>
      <c r="Q1057" s="15"/>
      <c r="R1057" s="15"/>
      <c r="U1057" s="50"/>
      <c r="V1057" s="15"/>
      <c r="W1057" s="50"/>
      <c r="Y1057" s="16"/>
      <c r="Z1057" s="16"/>
      <c r="AA1057" s="43"/>
      <c r="AC1057" s="193"/>
      <c r="AD1057" s="16"/>
      <c r="AE1057" s="193"/>
    </row>
    <row r="1058" spans="2:31" s="49" customFormat="1" x14ac:dyDescent="0.25">
      <c r="B1058" s="50"/>
      <c r="D1058" s="187"/>
      <c r="E1058" s="188"/>
      <c r="F1058" s="189"/>
      <c r="G1058" s="189"/>
      <c r="H1058" s="15"/>
      <c r="J1058" s="50"/>
      <c r="K1058" s="50"/>
      <c r="L1058" s="15"/>
      <c r="N1058" s="16"/>
      <c r="O1058" s="16"/>
      <c r="P1058" s="16"/>
      <c r="Q1058" s="15"/>
      <c r="R1058" s="15"/>
      <c r="U1058" s="50"/>
      <c r="V1058" s="15"/>
      <c r="W1058" s="50"/>
      <c r="Y1058" s="16"/>
      <c r="Z1058" s="16"/>
      <c r="AA1058" s="43"/>
      <c r="AC1058" s="193"/>
      <c r="AD1058" s="16"/>
      <c r="AE1058" s="193"/>
    </row>
    <row r="1059" spans="2:31" s="49" customFormat="1" x14ac:dyDescent="0.25">
      <c r="B1059" s="50"/>
      <c r="D1059" s="187"/>
      <c r="E1059" s="188"/>
      <c r="F1059" s="189"/>
      <c r="G1059" s="189"/>
      <c r="H1059" s="15"/>
      <c r="J1059" s="50"/>
      <c r="K1059" s="50"/>
      <c r="L1059" s="15"/>
      <c r="N1059" s="16"/>
      <c r="O1059" s="16"/>
      <c r="P1059" s="16"/>
      <c r="Q1059" s="15"/>
      <c r="R1059" s="15"/>
      <c r="U1059" s="50"/>
      <c r="V1059" s="15"/>
      <c r="W1059" s="50"/>
      <c r="Y1059" s="16"/>
      <c r="Z1059" s="16"/>
      <c r="AA1059" s="43"/>
      <c r="AC1059" s="193"/>
      <c r="AD1059" s="16"/>
      <c r="AE1059" s="193"/>
    </row>
    <row r="1060" spans="2:31" s="49" customFormat="1" x14ac:dyDescent="0.25">
      <c r="B1060" s="50"/>
      <c r="D1060" s="187"/>
      <c r="E1060" s="188"/>
      <c r="F1060" s="189"/>
      <c r="G1060" s="189"/>
      <c r="H1060" s="15"/>
      <c r="J1060" s="50"/>
      <c r="K1060" s="50"/>
      <c r="L1060" s="15"/>
      <c r="N1060" s="16"/>
      <c r="O1060" s="16"/>
      <c r="P1060" s="16"/>
      <c r="Q1060" s="15"/>
      <c r="R1060" s="15"/>
      <c r="U1060" s="50"/>
      <c r="V1060" s="15"/>
      <c r="W1060" s="50"/>
      <c r="Y1060" s="16"/>
      <c r="Z1060" s="16"/>
      <c r="AA1060" s="43"/>
      <c r="AC1060" s="193"/>
      <c r="AD1060" s="16"/>
      <c r="AE1060" s="193"/>
    </row>
    <row r="1061" spans="2:31" s="49" customFormat="1" x14ac:dyDescent="0.25">
      <c r="B1061" s="50"/>
      <c r="D1061" s="187"/>
      <c r="E1061" s="188"/>
      <c r="F1061" s="189"/>
      <c r="G1061" s="189"/>
      <c r="H1061" s="15"/>
      <c r="J1061" s="50"/>
      <c r="K1061" s="50"/>
      <c r="L1061" s="15"/>
      <c r="N1061" s="16"/>
      <c r="O1061" s="16"/>
      <c r="P1061" s="16"/>
      <c r="Q1061" s="15"/>
      <c r="R1061" s="15"/>
      <c r="U1061" s="50"/>
      <c r="V1061" s="15"/>
      <c r="W1061" s="50"/>
      <c r="Y1061" s="16"/>
      <c r="Z1061" s="16"/>
      <c r="AA1061" s="43"/>
      <c r="AC1061" s="193"/>
      <c r="AD1061" s="16"/>
      <c r="AE1061" s="193"/>
    </row>
    <row r="1062" spans="2:31" s="49" customFormat="1" x14ac:dyDescent="0.25">
      <c r="B1062" s="50"/>
      <c r="D1062" s="187"/>
      <c r="E1062" s="188"/>
      <c r="F1062" s="189"/>
      <c r="G1062" s="189"/>
      <c r="H1062" s="15"/>
      <c r="J1062" s="50"/>
      <c r="K1062" s="50"/>
      <c r="L1062" s="15"/>
      <c r="N1062" s="16"/>
      <c r="O1062" s="16"/>
      <c r="P1062" s="16"/>
      <c r="Q1062" s="15"/>
      <c r="R1062" s="15"/>
      <c r="U1062" s="50"/>
      <c r="V1062" s="15"/>
      <c r="W1062" s="50"/>
      <c r="Y1062" s="16"/>
      <c r="Z1062" s="16"/>
      <c r="AA1062" s="43"/>
      <c r="AC1062" s="193"/>
      <c r="AD1062" s="16"/>
      <c r="AE1062" s="193"/>
    </row>
    <row r="1063" spans="2:31" s="49" customFormat="1" x14ac:dyDescent="0.25">
      <c r="B1063" s="50"/>
      <c r="D1063" s="187"/>
      <c r="E1063" s="188"/>
      <c r="F1063" s="189"/>
      <c r="G1063" s="189"/>
      <c r="H1063" s="15"/>
      <c r="J1063" s="50"/>
      <c r="K1063" s="50"/>
      <c r="L1063" s="15"/>
      <c r="N1063" s="16"/>
      <c r="O1063" s="16"/>
      <c r="P1063" s="16"/>
      <c r="Q1063" s="15"/>
      <c r="R1063" s="15"/>
      <c r="U1063" s="50"/>
      <c r="V1063" s="15"/>
      <c r="W1063" s="50"/>
      <c r="Y1063" s="16"/>
      <c r="Z1063" s="16"/>
      <c r="AA1063" s="43"/>
      <c r="AC1063" s="193"/>
      <c r="AD1063" s="16"/>
      <c r="AE1063" s="193"/>
    </row>
    <row r="1064" spans="2:31" s="49" customFormat="1" x14ac:dyDescent="0.25">
      <c r="B1064" s="50"/>
      <c r="D1064" s="187"/>
      <c r="E1064" s="188"/>
      <c r="F1064" s="189"/>
      <c r="G1064" s="189"/>
      <c r="H1064" s="15"/>
      <c r="J1064" s="50"/>
      <c r="K1064" s="50"/>
      <c r="L1064" s="15"/>
      <c r="N1064" s="16"/>
      <c r="O1064" s="16"/>
      <c r="P1064" s="16"/>
      <c r="Q1064" s="15"/>
      <c r="R1064" s="15"/>
      <c r="U1064" s="50"/>
      <c r="V1064" s="15"/>
      <c r="W1064" s="50"/>
      <c r="Y1064" s="16"/>
      <c r="Z1064" s="16"/>
      <c r="AA1064" s="43"/>
      <c r="AC1064" s="193"/>
      <c r="AD1064" s="16"/>
      <c r="AE1064" s="193"/>
    </row>
    <row r="1065" spans="2:31" s="49" customFormat="1" x14ac:dyDescent="0.25">
      <c r="B1065" s="50"/>
      <c r="D1065" s="187"/>
      <c r="E1065" s="188"/>
      <c r="F1065" s="189"/>
      <c r="G1065" s="189"/>
      <c r="H1065" s="15"/>
      <c r="J1065" s="50"/>
      <c r="K1065" s="50"/>
      <c r="L1065" s="15"/>
      <c r="N1065" s="16"/>
      <c r="O1065" s="16"/>
      <c r="P1065" s="16"/>
      <c r="Q1065" s="15"/>
      <c r="R1065" s="15"/>
      <c r="U1065" s="50"/>
      <c r="V1065" s="15"/>
      <c r="W1065" s="50"/>
      <c r="Y1065" s="16"/>
      <c r="Z1065" s="16"/>
      <c r="AA1065" s="43"/>
      <c r="AC1065" s="193"/>
      <c r="AD1065" s="16"/>
      <c r="AE1065" s="193"/>
    </row>
    <row r="1066" spans="2:31" s="49" customFormat="1" x14ac:dyDescent="0.25">
      <c r="B1066" s="50"/>
      <c r="D1066" s="187"/>
      <c r="E1066" s="188"/>
      <c r="F1066" s="189"/>
      <c r="G1066" s="189"/>
      <c r="H1066" s="15"/>
      <c r="J1066" s="50"/>
      <c r="K1066" s="50"/>
      <c r="L1066" s="15"/>
      <c r="N1066" s="16"/>
      <c r="O1066" s="16"/>
      <c r="P1066" s="16"/>
      <c r="Q1066" s="15"/>
      <c r="R1066" s="15"/>
      <c r="U1066" s="50"/>
      <c r="V1066" s="15"/>
      <c r="W1066" s="50"/>
      <c r="Y1066" s="16"/>
      <c r="Z1066" s="16"/>
      <c r="AA1066" s="43"/>
      <c r="AC1066" s="193"/>
      <c r="AD1066" s="16"/>
      <c r="AE1066" s="193"/>
    </row>
    <row r="1067" spans="2:31" s="49" customFormat="1" x14ac:dyDescent="0.25">
      <c r="B1067" s="50"/>
      <c r="D1067" s="187"/>
      <c r="E1067" s="188"/>
      <c r="F1067" s="189"/>
      <c r="G1067" s="189"/>
      <c r="H1067" s="15"/>
      <c r="J1067" s="50"/>
      <c r="K1067" s="50"/>
      <c r="L1067" s="15"/>
      <c r="N1067" s="16"/>
      <c r="O1067" s="16"/>
      <c r="P1067" s="16"/>
      <c r="Q1067" s="15"/>
      <c r="R1067" s="15"/>
      <c r="U1067" s="50"/>
      <c r="V1067" s="15"/>
      <c r="W1067" s="50"/>
      <c r="Y1067" s="16"/>
      <c r="Z1067" s="16"/>
      <c r="AA1067" s="43"/>
      <c r="AC1067" s="193"/>
      <c r="AD1067" s="16"/>
      <c r="AE1067" s="193"/>
    </row>
    <row r="1068" spans="2:31" s="49" customFormat="1" x14ac:dyDescent="0.25">
      <c r="B1068" s="50"/>
      <c r="D1068" s="187"/>
      <c r="E1068" s="188"/>
      <c r="F1068" s="189"/>
      <c r="G1068" s="189"/>
      <c r="H1068" s="15"/>
      <c r="J1068" s="50"/>
      <c r="K1068" s="50"/>
      <c r="L1068" s="15"/>
      <c r="N1068" s="16"/>
      <c r="O1068" s="16"/>
      <c r="P1068" s="16"/>
      <c r="Q1068" s="15"/>
      <c r="R1068" s="15"/>
      <c r="U1068" s="50"/>
      <c r="V1068" s="15"/>
      <c r="W1068" s="50"/>
      <c r="Y1068" s="16"/>
      <c r="Z1068" s="16"/>
      <c r="AA1068" s="43"/>
      <c r="AC1068" s="193"/>
      <c r="AD1068" s="16"/>
      <c r="AE1068" s="193"/>
    </row>
    <row r="1069" spans="2:31" s="49" customFormat="1" x14ac:dyDescent="0.25">
      <c r="B1069" s="50"/>
      <c r="D1069" s="187"/>
      <c r="E1069" s="188"/>
      <c r="F1069" s="189"/>
      <c r="G1069" s="189"/>
      <c r="H1069" s="15"/>
      <c r="J1069" s="50"/>
      <c r="K1069" s="50"/>
      <c r="L1069" s="15"/>
      <c r="N1069" s="16"/>
      <c r="O1069" s="16"/>
      <c r="P1069" s="16"/>
      <c r="Q1069" s="15"/>
      <c r="R1069" s="15"/>
      <c r="U1069" s="50"/>
      <c r="V1069" s="15"/>
      <c r="W1069" s="50"/>
      <c r="Y1069" s="16"/>
      <c r="Z1069" s="16"/>
      <c r="AA1069" s="43"/>
      <c r="AC1069" s="193"/>
      <c r="AD1069" s="16"/>
      <c r="AE1069" s="193"/>
    </row>
    <row r="1070" spans="2:31" s="49" customFormat="1" x14ac:dyDescent="0.25">
      <c r="B1070" s="50"/>
      <c r="D1070" s="187"/>
      <c r="E1070" s="188"/>
      <c r="F1070" s="189"/>
      <c r="G1070" s="189"/>
      <c r="H1070" s="15"/>
      <c r="J1070" s="50"/>
      <c r="K1070" s="50"/>
      <c r="L1070" s="15"/>
      <c r="N1070" s="16"/>
      <c r="O1070" s="16"/>
      <c r="P1070" s="16"/>
      <c r="Q1070" s="15"/>
      <c r="R1070" s="15"/>
      <c r="U1070" s="50"/>
      <c r="V1070" s="15"/>
      <c r="W1070" s="50"/>
      <c r="Y1070" s="16"/>
      <c r="Z1070" s="16"/>
      <c r="AA1070" s="43"/>
      <c r="AC1070" s="193"/>
      <c r="AD1070" s="16"/>
      <c r="AE1070" s="193"/>
    </row>
    <row r="1071" spans="2:31" s="49" customFormat="1" x14ac:dyDescent="0.25">
      <c r="B1071" s="50"/>
      <c r="D1071" s="187"/>
      <c r="E1071" s="188"/>
      <c r="F1071" s="189"/>
      <c r="G1071" s="189"/>
      <c r="H1071" s="15"/>
      <c r="J1071" s="50"/>
      <c r="K1071" s="50"/>
      <c r="L1071" s="15"/>
      <c r="N1071" s="16"/>
      <c r="O1071" s="16"/>
      <c r="P1071" s="16"/>
      <c r="Q1071" s="15"/>
      <c r="R1071" s="15"/>
      <c r="U1071" s="50"/>
      <c r="V1071" s="15"/>
      <c r="W1071" s="50"/>
      <c r="Y1071" s="16"/>
      <c r="Z1071" s="16"/>
      <c r="AA1071" s="43"/>
      <c r="AC1071" s="193"/>
      <c r="AD1071" s="16"/>
      <c r="AE1071" s="193"/>
    </row>
    <row r="1072" spans="2:31" s="49" customFormat="1" x14ac:dyDescent="0.25">
      <c r="B1072" s="50"/>
      <c r="D1072" s="187"/>
      <c r="E1072" s="188"/>
      <c r="F1072" s="189"/>
      <c r="G1072" s="189"/>
      <c r="H1072" s="15"/>
      <c r="J1072" s="50"/>
      <c r="K1072" s="50"/>
      <c r="L1072" s="15"/>
      <c r="N1072" s="16"/>
      <c r="O1072" s="16"/>
      <c r="P1072" s="16"/>
      <c r="Q1072" s="15"/>
      <c r="R1072" s="15"/>
      <c r="U1072" s="50"/>
      <c r="V1072" s="15"/>
      <c r="W1072" s="50"/>
      <c r="Y1072" s="16"/>
      <c r="Z1072" s="16"/>
      <c r="AA1072" s="43"/>
      <c r="AC1072" s="193"/>
      <c r="AD1072" s="16"/>
      <c r="AE1072" s="193"/>
    </row>
    <row r="1073" spans="2:31" s="49" customFormat="1" x14ac:dyDescent="0.25">
      <c r="B1073" s="50"/>
      <c r="D1073" s="187"/>
      <c r="E1073" s="188"/>
      <c r="F1073" s="189"/>
      <c r="G1073" s="189"/>
      <c r="H1073" s="15"/>
      <c r="J1073" s="50"/>
      <c r="K1073" s="50"/>
      <c r="L1073" s="15"/>
      <c r="N1073" s="16"/>
      <c r="O1073" s="16"/>
      <c r="P1073" s="16"/>
      <c r="Q1073" s="15"/>
      <c r="R1073" s="15"/>
      <c r="U1073" s="50"/>
      <c r="V1073" s="15"/>
      <c r="W1073" s="50"/>
      <c r="Y1073" s="16"/>
      <c r="Z1073" s="16"/>
      <c r="AA1073" s="43"/>
      <c r="AC1073" s="193"/>
      <c r="AD1073" s="16"/>
      <c r="AE1073" s="193"/>
    </row>
    <row r="1074" spans="2:31" s="49" customFormat="1" x14ac:dyDescent="0.25">
      <c r="B1074" s="50"/>
      <c r="D1074" s="187"/>
      <c r="E1074" s="188"/>
      <c r="F1074" s="189"/>
      <c r="G1074" s="189"/>
      <c r="H1074" s="15"/>
      <c r="J1074" s="50"/>
      <c r="K1074" s="50"/>
      <c r="L1074" s="15"/>
      <c r="N1074" s="16"/>
      <c r="O1074" s="16"/>
      <c r="P1074" s="16"/>
      <c r="Q1074" s="15"/>
      <c r="R1074" s="15"/>
      <c r="U1074" s="50"/>
      <c r="V1074" s="15"/>
      <c r="W1074" s="50"/>
      <c r="Y1074" s="16"/>
      <c r="Z1074" s="16"/>
      <c r="AA1074" s="43"/>
      <c r="AC1074" s="193"/>
      <c r="AD1074" s="16"/>
      <c r="AE1074" s="193"/>
    </row>
    <row r="1075" spans="2:31" s="49" customFormat="1" x14ac:dyDescent="0.25">
      <c r="B1075" s="50"/>
      <c r="D1075" s="187"/>
      <c r="E1075" s="188"/>
      <c r="F1075" s="189"/>
      <c r="G1075" s="189"/>
      <c r="H1075" s="15"/>
      <c r="J1075" s="50"/>
      <c r="K1075" s="50"/>
      <c r="L1075" s="15"/>
      <c r="N1075" s="16"/>
      <c r="O1075" s="16"/>
      <c r="P1075" s="16"/>
      <c r="Q1075" s="15"/>
      <c r="R1075" s="15"/>
      <c r="U1075" s="50"/>
      <c r="V1075" s="15"/>
      <c r="W1075" s="50"/>
      <c r="Y1075" s="16"/>
      <c r="Z1075" s="16"/>
      <c r="AA1075" s="43"/>
      <c r="AC1075" s="193"/>
      <c r="AD1075" s="16"/>
      <c r="AE1075" s="193"/>
    </row>
    <row r="1076" spans="2:31" s="49" customFormat="1" x14ac:dyDescent="0.25">
      <c r="B1076" s="50"/>
      <c r="D1076" s="187"/>
      <c r="E1076" s="188"/>
      <c r="F1076" s="189"/>
      <c r="G1076" s="189"/>
      <c r="H1076" s="15"/>
      <c r="J1076" s="50"/>
      <c r="K1076" s="50"/>
      <c r="L1076" s="15"/>
      <c r="N1076" s="16"/>
      <c r="O1076" s="16"/>
      <c r="P1076" s="16"/>
      <c r="Q1076" s="15"/>
      <c r="R1076" s="15"/>
      <c r="U1076" s="50"/>
      <c r="V1076" s="15"/>
      <c r="W1076" s="50"/>
      <c r="Y1076" s="16"/>
      <c r="Z1076" s="16"/>
      <c r="AA1076" s="43"/>
      <c r="AC1076" s="193"/>
      <c r="AD1076" s="16"/>
      <c r="AE1076" s="193"/>
    </row>
    <row r="1077" spans="2:31" s="49" customFormat="1" x14ac:dyDescent="0.25">
      <c r="B1077" s="50"/>
      <c r="D1077" s="187"/>
      <c r="E1077" s="188"/>
      <c r="F1077" s="189"/>
      <c r="G1077" s="189"/>
      <c r="H1077" s="15"/>
      <c r="J1077" s="50"/>
      <c r="K1077" s="50"/>
      <c r="L1077" s="15"/>
      <c r="N1077" s="16"/>
      <c r="O1077" s="16"/>
      <c r="P1077" s="16"/>
      <c r="Q1077" s="15"/>
      <c r="R1077" s="15"/>
      <c r="U1077" s="50"/>
      <c r="V1077" s="15"/>
      <c r="W1077" s="50"/>
      <c r="Y1077" s="16"/>
      <c r="Z1077" s="16"/>
      <c r="AA1077" s="43"/>
      <c r="AC1077" s="193"/>
      <c r="AD1077" s="16"/>
      <c r="AE1077" s="193"/>
    </row>
    <row r="1078" spans="2:31" s="49" customFormat="1" x14ac:dyDescent="0.25">
      <c r="B1078" s="50"/>
      <c r="D1078" s="187"/>
      <c r="E1078" s="188"/>
      <c r="F1078" s="189"/>
      <c r="G1078" s="189"/>
      <c r="H1078" s="15"/>
      <c r="J1078" s="50"/>
      <c r="K1078" s="50"/>
      <c r="L1078" s="15"/>
      <c r="N1078" s="16"/>
      <c r="O1078" s="16"/>
      <c r="P1078" s="16"/>
      <c r="Q1078" s="15"/>
      <c r="R1078" s="15"/>
      <c r="U1078" s="50"/>
      <c r="V1078" s="15"/>
      <c r="W1078" s="50"/>
      <c r="Y1078" s="16"/>
      <c r="Z1078" s="16"/>
      <c r="AA1078" s="43"/>
      <c r="AC1078" s="193"/>
      <c r="AD1078" s="16"/>
      <c r="AE1078" s="193"/>
    </row>
    <row r="1079" spans="2:31" s="49" customFormat="1" x14ac:dyDescent="0.25">
      <c r="B1079" s="50"/>
      <c r="D1079" s="187"/>
      <c r="E1079" s="188"/>
      <c r="F1079" s="189"/>
      <c r="G1079" s="189"/>
      <c r="H1079" s="15"/>
      <c r="J1079" s="50"/>
      <c r="K1079" s="50"/>
      <c r="L1079" s="15"/>
      <c r="N1079" s="16"/>
      <c r="O1079" s="16"/>
      <c r="P1079" s="16"/>
      <c r="Q1079" s="15"/>
      <c r="R1079" s="15"/>
      <c r="U1079" s="50"/>
      <c r="V1079" s="15"/>
      <c r="W1079" s="50"/>
      <c r="Y1079" s="16"/>
      <c r="Z1079" s="16"/>
      <c r="AA1079" s="43"/>
      <c r="AC1079" s="193"/>
      <c r="AD1079" s="16"/>
      <c r="AE1079" s="193"/>
    </row>
    <row r="1080" spans="2:31" s="49" customFormat="1" x14ac:dyDescent="0.25">
      <c r="B1080" s="50"/>
      <c r="D1080" s="187"/>
      <c r="E1080" s="188"/>
      <c r="F1080" s="189"/>
      <c r="G1080" s="189"/>
      <c r="H1080" s="15"/>
      <c r="J1080" s="50"/>
      <c r="K1080" s="50"/>
      <c r="L1080" s="15"/>
      <c r="N1080" s="16"/>
      <c r="O1080" s="16"/>
      <c r="P1080" s="16"/>
      <c r="Q1080" s="15"/>
      <c r="R1080" s="15"/>
      <c r="U1080" s="50"/>
      <c r="V1080" s="15"/>
      <c r="W1080" s="50"/>
      <c r="Y1080" s="16"/>
      <c r="Z1080" s="16"/>
      <c r="AA1080" s="43"/>
      <c r="AC1080" s="193"/>
      <c r="AD1080" s="16"/>
      <c r="AE1080" s="193"/>
    </row>
    <row r="1081" spans="2:31" s="49" customFormat="1" x14ac:dyDescent="0.25">
      <c r="B1081" s="50"/>
      <c r="D1081" s="187"/>
      <c r="E1081" s="188"/>
      <c r="F1081" s="189"/>
      <c r="G1081" s="189"/>
      <c r="H1081" s="15"/>
      <c r="J1081" s="50"/>
      <c r="K1081" s="50"/>
      <c r="L1081" s="15"/>
      <c r="N1081" s="16"/>
      <c r="O1081" s="16"/>
      <c r="P1081" s="16"/>
      <c r="Q1081" s="15"/>
      <c r="R1081" s="15"/>
      <c r="U1081" s="50"/>
      <c r="V1081" s="15"/>
      <c r="W1081" s="50"/>
      <c r="Y1081" s="16"/>
      <c r="Z1081" s="16"/>
      <c r="AA1081" s="43"/>
      <c r="AC1081" s="193"/>
      <c r="AD1081" s="16"/>
      <c r="AE1081" s="193"/>
    </row>
    <row r="1082" spans="2:31" s="49" customFormat="1" x14ac:dyDescent="0.25">
      <c r="B1082" s="50"/>
      <c r="D1082" s="187"/>
      <c r="E1082" s="188"/>
      <c r="F1082" s="189"/>
      <c r="G1082" s="189"/>
      <c r="H1082" s="15"/>
      <c r="J1082" s="50"/>
      <c r="K1082" s="50"/>
      <c r="L1082" s="15"/>
      <c r="N1082" s="16"/>
      <c r="O1082" s="16"/>
      <c r="P1082" s="16"/>
      <c r="Q1082" s="15"/>
      <c r="R1082" s="15"/>
      <c r="U1082" s="50"/>
      <c r="V1082" s="15"/>
      <c r="W1082" s="50"/>
      <c r="Y1082" s="16"/>
      <c r="Z1082" s="16"/>
      <c r="AA1082" s="43"/>
      <c r="AC1082" s="193"/>
      <c r="AD1082" s="16"/>
      <c r="AE1082" s="193"/>
    </row>
    <row r="1083" spans="2:31" s="49" customFormat="1" x14ac:dyDescent="0.25">
      <c r="B1083" s="50"/>
      <c r="D1083" s="187"/>
      <c r="E1083" s="188"/>
      <c r="F1083" s="189"/>
      <c r="G1083" s="189"/>
      <c r="H1083" s="15"/>
      <c r="J1083" s="50"/>
      <c r="K1083" s="50"/>
      <c r="L1083" s="15"/>
      <c r="N1083" s="16"/>
      <c r="O1083" s="16"/>
      <c r="P1083" s="16"/>
      <c r="Q1083" s="15"/>
      <c r="R1083" s="15"/>
      <c r="U1083" s="50"/>
      <c r="V1083" s="15"/>
      <c r="W1083" s="50"/>
      <c r="Y1083" s="16"/>
      <c r="Z1083" s="16"/>
      <c r="AA1083" s="43"/>
      <c r="AC1083" s="193"/>
      <c r="AD1083" s="16"/>
      <c r="AE1083" s="193"/>
    </row>
    <row r="1084" spans="2:31" s="49" customFormat="1" x14ac:dyDescent="0.25">
      <c r="B1084" s="50"/>
      <c r="D1084" s="187"/>
      <c r="E1084" s="188"/>
      <c r="F1084" s="189"/>
      <c r="G1084" s="189"/>
      <c r="H1084" s="15"/>
      <c r="J1084" s="50"/>
      <c r="K1084" s="50"/>
      <c r="L1084" s="15"/>
      <c r="N1084" s="16"/>
      <c r="O1084" s="16"/>
      <c r="P1084" s="16"/>
      <c r="Q1084" s="15"/>
      <c r="R1084" s="15"/>
      <c r="U1084" s="50"/>
      <c r="V1084" s="15"/>
      <c r="W1084" s="50"/>
      <c r="Y1084" s="16"/>
      <c r="Z1084" s="16"/>
      <c r="AA1084" s="43"/>
      <c r="AC1084" s="193"/>
      <c r="AD1084" s="16"/>
      <c r="AE1084" s="193"/>
    </row>
    <row r="1085" spans="2:31" s="49" customFormat="1" x14ac:dyDescent="0.25">
      <c r="B1085" s="50"/>
      <c r="D1085" s="187"/>
      <c r="E1085" s="188"/>
      <c r="F1085" s="189"/>
      <c r="G1085" s="189"/>
      <c r="H1085" s="15"/>
      <c r="J1085" s="50"/>
      <c r="K1085" s="50"/>
      <c r="L1085" s="15"/>
      <c r="N1085" s="16"/>
      <c r="O1085" s="16"/>
      <c r="P1085" s="16"/>
      <c r="Q1085" s="15"/>
      <c r="R1085" s="15"/>
      <c r="U1085" s="50"/>
      <c r="V1085" s="15"/>
      <c r="W1085" s="50"/>
      <c r="Y1085" s="16"/>
      <c r="Z1085" s="16"/>
      <c r="AA1085" s="43"/>
      <c r="AC1085" s="193"/>
      <c r="AD1085" s="16"/>
      <c r="AE1085" s="193"/>
    </row>
    <row r="1086" spans="2:31" s="49" customFormat="1" x14ac:dyDescent="0.25">
      <c r="B1086" s="50"/>
      <c r="D1086" s="187"/>
      <c r="E1086" s="188"/>
      <c r="F1086" s="189"/>
      <c r="G1086" s="189"/>
      <c r="H1086" s="15"/>
      <c r="J1086" s="50"/>
      <c r="K1086" s="50"/>
      <c r="L1086" s="15"/>
      <c r="N1086" s="16"/>
      <c r="O1086" s="16"/>
      <c r="P1086" s="16"/>
      <c r="Q1086" s="15"/>
      <c r="R1086" s="15"/>
      <c r="U1086" s="50"/>
      <c r="V1086" s="15"/>
      <c r="W1086" s="50"/>
      <c r="Y1086" s="16"/>
      <c r="Z1086" s="16"/>
      <c r="AA1086" s="43"/>
      <c r="AC1086" s="193"/>
      <c r="AD1086" s="16"/>
      <c r="AE1086" s="193"/>
    </row>
    <row r="1087" spans="2:31" s="49" customFormat="1" x14ac:dyDescent="0.25">
      <c r="B1087" s="50"/>
      <c r="D1087" s="187"/>
      <c r="E1087" s="188"/>
      <c r="F1087" s="189"/>
      <c r="G1087" s="189"/>
      <c r="H1087" s="15"/>
      <c r="J1087" s="50"/>
      <c r="K1087" s="50"/>
      <c r="L1087" s="15"/>
      <c r="N1087" s="16"/>
      <c r="O1087" s="16"/>
      <c r="P1087" s="16"/>
      <c r="Q1087" s="15"/>
      <c r="R1087" s="15"/>
      <c r="U1087" s="50"/>
      <c r="V1087" s="15"/>
      <c r="W1087" s="50"/>
      <c r="Y1087" s="16"/>
      <c r="Z1087" s="16"/>
      <c r="AA1087" s="43"/>
      <c r="AC1087" s="193"/>
      <c r="AD1087" s="16"/>
      <c r="AE1087" s="193"/>
    </row>
    <row r="1088" spans="2:31" s="49" customFormat="1" x14ac:dyDescent="0.25">
      <c r="B1088" s="50"/>
      <c r="D1088" s="187"/>
      <c r="E1088" s="188"/>
      <c r="F1088" s="189"/>
      <c r="G1088" s="189"/>
      <c r="H1088" s="15"/>
      <c r="J1088" s="50"/>
      <c r="K1088" s="50"/>
      <c r="L1088" s="15"/>
      <c r="N1088" s="16"/>
      <c r="O1088" s="16"/>
      <c r="P1088" s="16"/>
      <c r="Q1088" s="15"/>
      <c r="R1088" s="15"/>
      <c r="U1088" s="50"/>
      <c r="V1088" s="15"/>
      <c r="W1088" s="50"/>
      <c r="Y1088" s="16"/>
      <c r="Z1088" s="16"/>
      <c r="AA1088" s="43"/>
      <c r="AC1088" s="193"/>
      <c r="AD1088" s="16"/>
      <c r="AE1088" s="193"/>
    </row>
    <row r="1089" spans="2:31" s="49" customFormat="1" x14ac:dyDescent="0.25">
      <c r="B1089" s="50"/>
      <c r="D1089" s="187"/>
      <c r="E1089" s="188"/>
      <c r="F1089" s="189"/>
      <c r="G1089" s="189"/>
      <c r="H1089" s="15"/>
      <c r="J1089" s="50"/>
      <c r="K1089" s="50"/>
      <c r="L1089" s="15"/>
      <c r="N1089" s="16"/>
      <c r="O1089" s="16"/>
      <c r="P1089" s="16"/>
      <c r="Q1089" s="15"/>
      <c r="R1089" s="15"/>
      <c r="U1089" s="50"/>
      <c r="V1089" s="15"/>
      <c r="W1089" s="50"/>
      <c r="Y1089" s="16"/>
      <c r="Z1089" s="16"/>
      <c r="AA1089" s="43"/>
      <c r="AC1089" s="193"/>
      <c r="AD1089" s="16"/>
      <c r="AE1089" s="193"/>
    </row>
    <row r="1090" spans="2:31" s="49" customFormat="1" x14ac:dyDescent="0.25">
      <c r="B1090" s="50"/>
      <c r="D1090" s="187"/>
      <c r="E1090" s="188"/>
      <c r="F1090" s="189"/>
      <c r="G1090" s="189"/>
      <c r="H1090" s="15"/>
      <c r="J1090" s="50"/>
      <c r="K1090" s="50"/>
      <c r="L1090" s="15"/>
      <c r="N1090" s="16"/>
      <c r="O1090" s="16"/>
      <c r="P1090" s="16"/>
      <c r="Q1090" s="15"/>
      <c r="R1090" s="15"/>
      <c r="U1090" s="50"/>
      <c r="V1090" s="15"/>
      <c r="W1090" s="50"/>
      <c r="Y1090" s="16"/>
      <c r="Z1090" s="16"/>
      <c r="AA1090" s="43"/>
      <c r="AC1090" s="193"/>
      <c r="AD1090" s="16"/>
      <c r="AE1090" s="193"/>
    </row>
    <row r="1091" spans="2:31" s="49" customFormat="1" x14ac:dyDescent="0.25">
      <c r="B1091" s="50"/>
      <c r="D1091" s="187"/>
      <c r="E1091" s="188"/>
      <c r="F1091" s="189"/>
      <c r="G1091" s="189"/>
      <c r="H1091" s="15"/>
      <c r="J1091" s="50"/>
      <c r="K1091" s="50"/>
      <c r="L1091" s="15"/>
      <c r="N1091" s="16"/>
      <c r="O1091" s="16"/>
      <c r="P1091" s="16"/>
      <c r="Q1091" s="15"/>
      <c r="R1091" s="15"/>
      <c r="U1091" s="50"/>
      <c r="V1091" s="15"/>
      <c r="W1091" s="50"/>
      <c r="Y1091" s="16"/>
      <c r="Z1091" s="16"/>
      <c r="AA1091" s="43"/>
      <c r="AC1091" s="193"/>
      <c r="AD1091" s="16"/>
      <c r="AE1091" s="193"/>
    </row>
    <row r="1092" spans="2:31" s="49" customFormat="1" x14ac:dyDescent="0.25">
      <c r="B1092" s="50"/>
      <c r="D1092" s="187"/>
      <c r="E1092" s="188"/>
      <c r="F1092" s="189"/>
      <c r="G1092" s="189"/>
      <c r="H1092" s="15"/>
      <c r="J1092" s="50"/>
      <c r="K1092" s="50"/>
      <c r="L1092" s="15"/>
      <c r="N1092" s="16"/>
      <c r="O1092" s="16"/>
      <c r="P1092" s="16"/>
      <c r="Q1092" s="15"/>
      <c r="R1092" s="15"/>
      <c r="U1092" s="50"/>
      <c r="V1092" s="15"/>
      <c r="W1092" s="50"/>
      <c r="Y1092" s="16"/>
      <c r="Z1092" s="16"/>
      <c r="AA1092" s="43"/>
      <c r="AC1092" s="193"/>
      <c r="AD1092" s="16"/>
      <c r="AE1092" s="193"/>
    </row>
    <row r="1093" spans="2:31" s="49" customFormat="1" x14ac:dyDescent="0.25">
      <c r="B1093" s="50"/>
      <c r="D1093" s="187"/>
      <c r="E1093" s="188"/>
      <c r="F1093" s="189"/>
      <c r="G1093" s="189"/>
      <c r="H1093" s="15"/>
      <c r="J1093" s="50"/>
      <c r="K1093" s="50"/>
      <c r="L1093" s="15"/>
      <c r="N1093" s="16"/>
      <c r="O1093" s="16"/>
      <c r="P1093" s="16"/>
      <c r="Q1093" s="15"/>
      <c r="R1093" s="15"/>
      <c r="U1093" s="50"/>
      <c r="V1093" s="15"/>
      <c r="W1093" s="50"/>
      <c r="Y1093" s="16"/>
      <c r="Z1093" s="16"/>
      <c r="AA1093" s="43"/>
      <c r="AC1093" s="193"/>
      <c r="AD1093" s="16"/>
      <c r="AE1093" s="193"/>
    </row>
    <row r="1094" spans="2:31" s="49" customFormat="1" x14ac:dyDescent="0.25">
      <c r="B1094" s="50"/>
      <c r="D1094" s="187"/>
      <c r="E1094" s="188"/>
      <c r="F1094" s="189"/>
      <c r="G1094" s="189"/>
      <c r="H1094" s="15"/>
      <c r="J1094" s="50"/>
      <c r="K1094" s="50"/>
      <c r="L1094" s="15"/>
      <c r="N1094" s="16"/>
      <c r="O1094" s="16"/>
      <c r="P1094" s="16"/>
      <c r="Q1094" s="15"/>
      <c r="R1094" s="15"/>
      <c r="U1094" s="50"/>
      <c r="V1094" s="15"/>
      <c r="W1094" s="50"/>
      <c r="Y1094" s="16"/>
      <c r="Z1094" s="16"/>
      <c r="AA1094" s="43"/>
      <c r="AC1094" s="193"/>
      <c r="AD1094" s="16"/>
      <c r="AE1094" s="193"/>
    </row>
    <row r="1095" spans="2:31" s="49" customFormat="1" x14ac:dyDescent="0.25">
      <c r="B1095" s="50"/>
      <c r="D1095" s="187"/>
      <c r="E1095" s="188"/>
      <c r="F1095" s="189"/>
      <c r="G1095" s="189"/>
      <c r="H1095" s="15"/>
      <c r="J1095" s="50"/>
      <c r="K1095" s="50"/>
      <c r="L1095" s="15"/>
      <c r="N1095" s="16"/>
      <c r="O1095" s="16"/>
      <c r="P1095" s="16"/>
      <c r="Q1095" s="15"/>
      <c r="R1095" s="15"/>
      <c r="U1095" s="50"/>
      <c r="V1095" s="15"/>
      <c r="W1095" s="50"/>
      <c r="Y1095" s="16"/>
      <c r="Z1095" s="16"/>
      <c r="AA1095" s="43"/>
      <c r="AC1095" s="193"/>
      <c r="AD1095" s="16"/>
      <c r="AE1095" s="193"/>
    </row>
    <row r="1096" spans="2:31" s="49" customFormat="1" x14ac:dyDescent="0.25">
      <c r="B1096" s="50"/>
      <c r="D1096" s="187"/>
      <c r="E1096" s="188"/>
      <c r="F1096" s="189"/>
      <c r="G1096" s="189"/>
      <c r="H1096" s="15"/>
      <c r="J1096" s="50"/>
      <c r="K1096" s="50"/>
      <c r="L1096" s="15"/>
      <c r="N1096" s="16"/>
      <c r="O1096" s="16"/>
      <c r="P1096" s="16"/>
      <c r="Q1096" s="15"/>
      <c r="R1096" s="15"/>
      <c r="U1096" s="50"/>
      <c r="V1096" s="15"/>
      <c r="W1096" s="50"/>
      <c r="Y1096" s="16"/>
      <c r="Z1096" s="16"/>
      <c r="AA1096" s="43"/>
      <c r="AC1096" s="193"/>
      <c r="AD1096" s="16"/>
      <c r="AE1096" s="193"/>
    </row>
    <row r="1097" spans="2:31" s="49" customFormat="1" x14ac:dyDescent="0.25">
      <c r="B1097" s="50"/>
      <c r="D1097" s="187"/>
      <c r="E1097" s="188"/>
      <c r="F1097" s="189"/>
      <c r="G1097" s="189"/>
      <c r="H1097" s="15"/>
      <c r="J1097" s="50"/>
      <c r="K1097" s="50"/>
      <c r="L1097" s="15"/>
      <c r="N1097" s="16"/>
      <c r="O1097" s="16"/>
      <c r="P1097" s="16"/>
      <c r="Q1097" s="15"/>
      <c r="R1097" s="15"/>
      <c r="U1097" s="50"/>
      <c r="V1097" s="15"/>
      <c r="W1097" s="50"/>
      <c r="Y1097" s="16"/>
      <c r="Z1097" s="16"/>
      <c r="AA1097" s="43"/>
      <c r="AC1097" s="193"/>
      <c r="AD1097" s="16"/>
      <c r="AE1097" s="193"/>
    </row>
    <row r="1098" spans="2:31" s="49" customFormat="1" x14ac:dyDescent="0.25">
      <c r="B1098" s="50"/>
      <c r="D1098" s="187"/>
      <c r="E1098" s="188"/>
      <c r="F1098" s="189"/>
      <c r="G1098" s="189"/>
      <c r="H1098" s="15"/>
      <c r="J1098" s="50"/>
      <c r="K1098" s="50"/>
      <c r="L1098" s="15"/>
      <c r="N1098" s="16"/>
      <c r="O1098" s="16"/>
      <c r="P1098" s="16"/>
      <c r="Q1098" s="15"/>
      <c r="R1098" s="15"/>
      <c r="U1098" s="50"/>
      <c r="V1098" s="15"/>
      <c r="W1098" s="50"/>
      <c r="Y1098" s="16"/>
      <c r="Z1098" s="16"/>
      <c r="AA1098" s="43"/>
      <c r="AC1098" s="193"/>
      <c r="AD1098" s="16"/>
      <c r="AE1098" s="193"/>
    </row>
    <row r="1099" spans="2:31" s="49" customFormat="1" x14ac:dyDescent="0.25">
      <c r="B1099" s="50"/>
      <c r="D1099" s="187"/>
      <c r="E1099" s="188"/>
      <c r="F1099" s="189"/>
      <c r="G1099" s="189"/>
      <c r="H1099" s="15"/>
      <c r="J1099" s="50"/>
      <c r="K1099" s="50"/>
      <c r="L1099" s="15"/>
      <c r="N1099" s="16"/>
      <c r="O1099" s="16"/>
      <c r="P1099" s="16"/>
      <c r="Q1099" s="15"/>
      <c r="R1099" s="15"/>
      <c r="U1099" s="50"/>
      <c r="V1099" s="15"/>
      <c r="W1099" s="50"/>
      <c r="Y1099" s="16"/>
      <c r="Z1099" s="16"/>
      <c r="AA1099" s="43"/>
      <c r="AC1099" s="193"/>
      <c r="AD1099" s="16"/>
      <c r="AE1099" s="193"/>
    </row>
    <row r="1100" spans="2:31" s="49" customFormat="1" x14ac:dyDescent="0.25">
      <c r="B1100" s="50"/>
      <c r="D1100" s="187"/>
      <c r="E1100" s="188"/>
      <c r="F1100" s="189"/>
      <c r="G1100" s="189"/>
      <c r="H1100" s="15"/>
      <c r="J1100" s="50"/>
      <c r="K1100" s="50"/>
      <c r="L1100" s="15"/>
      <c r="N1100" s="16"/>
      <c r="O1100" s="16"/>
      <c r="P1100" s="16"/>
      <c r="Q1100" s="15"/>
      <c r="R1100" s="15"/>
      <c r="U1100" s="50"/>
      <c r="V1100" s="15"/>
      <c r="W1100" s="50"/>
      <c r="Y1100" s="16"/>
      <c r="Z1100" s="16"/>
      <c r="AA1100" s="43"/>
      <c r="AC1100" s="193"/>
      <c r="AD1100" s="16"/>
      <c r="AE1100" s="193"/>
    </row>
    <row r="1101" spans="2:31" s="49" customFormat="1" x14ac:dyDescent="0.25">
      <c r="B1101" s="50"/>
      <c r="D1101" s="187"/>
      <c r="E1101" s="188"/>
      <c r="F1101" s="189"/>
      <c r="G1101" s="189"/>
      <c r="H1101" s="15"/>
      <c r="J1101" s="50"/>
      <c r="K1101" s="50"/>
      <c r="L1101" s="15"/>
      <c r="N1101" s="16"/>
      <c r="O1101" s="16"/>
      <c r="P1101" s="16"/>
      <c r="Q1101" s="15"/>
      <c r="R1101" s="15"/>
      <c r="U1101" s="50"/>
      <c r="V1101" s="15"/>
      <c r="W1101" s="50"/>
      <c r="Y1101" s="16"/>
      <c r="Z1101" s="16"/>
      <c r="AA1101" s="43"/>
      <c r="AC1101" s="193"/>
      <c r="AD1101" s="16"/>
      <c r="AE1101" s="193"/>
    </row>
    <row r="1102" spans="2:31" s="49" customFormat="1" x14ac:dyDescent="0.25">
      <c r="B1102" s="50"/>
      <c r="D1102" s="187"/>
      <c r="E1102" s="188"/>
      <c r="F1102" s="189"/>
      <c r="G1102" s="189"/>
      <c r="H1102" s="15"/>
      <c r="J1102" s="50"/>
      <c r="K1102" s="50"/>
      <c r="L1102" s="15"/>
      <c r="N1102" s="16"/>
      <c r="O1102" s="16"/>
      <c r="P1102" s="16"/>
      <c r="Q1102" s="15"/>
      <c r="R1102" s="15"/>
      <c r="U1102" s="50"/>
      <c r="V1102" s="15"/>
      <c r="W1102" s="50"/>
      <c r="Y1102" s="16"/>
      <c r="Z1102" s="16"/>
      <c r="AA1102" s="43"/>
      <c r="AC1102" s="193"/>
      <c r="AD1102" s="16"/>
      <c r="AE1102" s="193"/>
    </row>
    <row r="1103" spans="2:31" s="49" customFormat="1" x14ac:dyDescent="0.25">
      <c r="B1103" s="50"/>
      <c r="D1103" s="187"/>
      <c r="E1103" s="188"/>
      <c r="F1103" s="189"/>
      <c r="G1103" s="189"/>
      <c r="H1103" s="15"/>
      <c r="J1103" s="50"/>
      <c r="K1103" s="50"/>
      <c r="L1103" s="15"/>
      <c r="N1103" s="16"/>
      <c r="O1103" s="16"/>
      <c r="P1103" s="16"/>
      <c r="Q1103" s="15"/>
      <c r="R1103" s="15"/>
      <c r="U1103" s="50"/>
      <c r="V1103" s="15"/>
      <c r="W1103" s="50"/>
      <c r="Y1103" s="16"/>
      <c r="Z1103" s="16"/>
      <c r="AA1103" s="43"/>
      <c r="AC1103" s="193"/>
      <c r="AD1103" s="16"/>
      <c r="AE1103" s="193"/>
    </row>
    <row r="1104" spans="2:31" s="49" customFormat="1" x14ac:dyDescent="0.25">
      <c r="B1104" s="50"/>
      <c r="D1104" s="187"/>
      <c r="E1104" s="188"/>
      <c r="F1104" s="189"/>
      <c r="G1104" s="189"/>
      <c r="H1104" s="15"/>
      <c r="J1104" s="50"/>
      <c r="K1104" s="50"/>
      <c r="L1104" s="15"/>
      <c r="N1104" s="16"/>
      <c r="O1104" s="16"/>
      <c r="P1104" s="16"/>
      <c r="Q1104" s="15"/>
      <c r="R1104" s="15"/>
      <c r="U1104" s="50"/>
      <c r="V1104" s="15"/>
      <c r="W1104" s="50"/>
      <c r="Y1104" s="16"/>
      <c r="Z1104" s="16"/>
      <c r="AA1104" s="43"/>
      <c r="AC1104" s="193"/>
      <c r="AD1104" s="16"/>
      <c r="AE1104" s="193"/>
    </row>
    <row r="1105" spans="2:31" s="49" customFormat="1" x14ac:dyDescent="0.25">
      <c r="B1105" s="50"/>
      <c r="D1105" s="187"/>
      <c r="E1105" s="188"/>
      <c r="F1105" s="189"/>
      <c r="G1105" s="189"/>
      <c r="H1105" s="15"/>
      <c r="J1105" s="50"/>
      <c r="K1105" s="50"/>
      <c r="L1105" s="15"/>
      <c r="N1105" s="16"/>
      <c r="O1105" s="16"/>
      <c r="P1105" s="16"/>
      <c r="Q1105" s="15"/>
      <c r="R1105" s="15"/>
      <c r="U1105" s="50"/>
      <c r="V1105" s="15"/>
      <c r="W1105" s="50"/>
      <c r="Y1105" s="16"/>
      <c r="Z1105" s="16"/>
      <c r="AA1105" s="43"/>
      <c r="AC1105" s="193"/>
      <c r="AD1105" s="16"/>
      <c r="AE1105" s="193"/>
    </row>
    <row r="1106" spans="2:31" s="49" customFormat="1" x14ac:dyDescent="0.25">
      <c r="B1106" s="50"/>
      <c r="D1106" s="187"/>
      <c r="E1106" s="188"/>
      <c r="F1106" s="189"/>
      <c r="G1106" s="189"/>
      <c r="H1106" s="15"/>
      <c r="J1106" s="50"/>
      <c r="K1106" s="50"/>
      <c r="L1106" s="15"/>
      <c r="N1106" s="16"/>
      <c r="O1106" s="16"/>
      <c r="P1106" s="16"/>
      <c r="Q1106" s="15"/>
      <c r="R1106" s="15"/>
      <c r="U1106" s="50"/>
      <c r="V1106" s="15"/>
      <c r="W1106" s="50"/>
      <c r="Y1106" s="16"/>
      <c r="Z1106" s="16"/>
      <c r="AA1106" s="43"/>
      <c r="AC1106" s="193"/>
      <c r="AD1106" s="16"/>
      <c r="AE1106" s="193"/>
    </row>
    <row r="1107" spans="2:31" s="49" customFormat="1" x14ac:dyDescent="0.25">
      <c r="B1107" s="50"/>
      <c r="D1107" s="187"/>
      <c r="E1107" s="188"/>
      <c r="F1107" s="189"/>
      <c r="G1107" s="189"/>
      <c r="H1107" s="15"/>
      <c r="J1107" s="50"/>
      <c r="K1107" s="50"/>
      <c r="L1107" s="15"/>
      <c r="N1107" s="16"/>
      <c r="O1107" s="16"/>
      <c r="P1107" s="16"/>
      <c r="Q1107" s="15"/>
      <c r="R1107" s="15"/>
      <c r="U1107" s="50"/>
      <c r="V1107" s="15"/>
      <c r="W1107" s="50"/>
      <c r="Y1107" s="16"/>
      <c r="Z1107" s="16"/>
      <c r="AA1107" s="43"/>
      <c r="AC1107" s="193"/>
      <c r="AD1107" s="16"/>
      <c r="AE1107" s="193"/>
    </row>
    <row r="1108" spans="2:31" s="49" customFormat="1" x14ac:dyDescent="0.25">
      <c r="B1108" s="50"/>
      <c r="D1108" s="187"/>
      <c r="E1108" s="188"/>
      <c r="F1108" s="189"/>
      <c r="G1108" s="189"/>
      <c r="H1108" s="15"/>
      <c r="J1108" s="50"/>
      <c r="K1108" s="50"/>
      <c r="L1108" s="15"/>
      <c r="N1108" s="16"/>
      <c r="O1108" s="16"/>
      <c r="P1108" s="16"/>
      <c r="Q1108" s="15"/>
      <c r="R1108" s="15"/>
      <c r="U1108" s="50"/>
      <c r="V1108" s="15"/>
      <c r="W1108" s="50"/>
      <c r="Y1108" s="16"/>
      <c r="Z1108" s="16"/>
      <c r="AA1108" s="43"/>
      <c r="AC1108" s="193"/>
      <c r="AD1108" s="16"/>
      <c r="AE1108" s="193"/>
    </row>
    <row r="1109" spans="2:31" s="49" customFormat="1" x14ac:dyDescent="0.25">
      <c r="B1109" s="50"/>
      <c r="D1109" s="187"/>
      <c r="E1109" s="188"/>
      <c r="F1109" s="189"/>
      <c r="G1109" s="189"/>
      <c r="H1109" s="15"/>
      <c r="J1109" s="50"/>
      <c r="K1109" s="50"/>
      <c r="L1109" s="15"/>
      <c r="N1109" s="16"/>
      <c r="O1109" s="16"/>
      <c r="P1109" s="16"/>
      <c r="Q1109" s="15"/>
      <c r="R1109" s="15"/>
      <c r="U1109" s="50"/>
      <c r="V1109" s="15"/>
      <c r="W1109" s="50"/>
      <c r="Y1109" s="16"/>
      <c r="Z1109" s="16"/>
      <c r="AA1109" s="43"/>
      <c r="AC1109" s="193"/>
      <c r="AD1109" s="16"/>
      <c r="AE1109" s="193"/>
    </row>
    <row r="1110" spans="2:31" s="49" customFormat="1" x14ac:dyDescent="0.25">
      <c r="B1110" s="50"/>
      <c r="D1110" s="187"/>
      <c r="E1110" s="188"/>
      <c r="F1110" s="189"/>
      <c r="G1110" s="189"/>
      <c r="H1110" s="15"/>
      <c r="J1110" s="50"/>
      <c r="K1110" s="50"/>
      <c r="L1110" s="15"/>
      <c r="N1110" s="16"/>
      <c r="O1110" s="16"/>
      <c r="P1110" s="16"/>
      <c r="Q1110" s="15"/>
      <c r="R1110" s="15"/>
      <c r="U1110" s="50"/>
      <c r="V1110" s="15"/>
      <c r="W1110" s="50"/>
      <c r="Y1110" s="16"/>
      <c r="Z1110" s="16"/>
      <c r="AA1110" s="43"/>
      <c r="AC1110" s="193"/>
      <c r="AD1110" s="16"/>
      <c r="AE1110" s="193"/>
    </row>
    <row r="1111" spans="2:31" s="49" customFormat="1" x14ac:dyDescent="0.25">
      <c r="B1111" s="50"/>
      <c r="D1111" s="187"/>
      <c r="E1111" s="188"/>
      <c r="F1111" s="189"/>
      <c r="G1111" s="189"/>
      <c r="H1111" s="15"/>
      <c r="J1111" s="50"/>
      <c r="K1111" s="50"/>
      <c r="L1111" s="15"/>
      <c r="N1111" s="16"/>
      <c r="O1111" s="16"/>
      <c r="P1111" s="16"/>
      <c r="Q1111" s="15"/>
      <c r="R1111" s="15"/>
      <c r="U1111" s="50"/>
      <c r="V1111" s="15"/>
      <c r="W1111" s="50"/>
      <c r="Y1111" s="16"/>
      <c r="Z1111" s="16"/>
      <c r="AA1111" s="43"/>
      <c r="AC1111" s="193"/>
      <c r="AD1111" s="16"/>
      <c r="AE1111" s="193"/>
    </row>
    <row r="1112" spans="2:31" s="49" customFormat="1" x14ac:dyDescent="0.25">
      <c r="B1112" s="50"/>
      <c r="D1112" s="187"/>
      <c r="E1112" s="188"/>
      <c r="F1112" s="189"/>
      <c r="G1112" s="189"/>
      <c r="H1112" s="15"/>
      <c r="J1112" s="50"/>
      <c r="K1112" s="50"/>
      <c r="L1112" s="15"/>
      <c r="N1112" s="16"/>
      <c r="O1112" s="16"/>
      <c r="P1112" s="16"/>
      <c r="Q1112" s="15"/>
      <c r="R1112" s="15"/>
      <c r="U1112" s="50"/>
      <c r="V1112" s="15"/>
      <c r="W1112" s="50"/>
      <c r="Y1112" s="16"/>
      <c r="Z1112" s="16"/>
      <c r="AA1112" s="43"/>
      <c r="AC1112" s="193"/>
      <c r="AD1112" s="16"/>
      <c r="AE1112" s="193"/>
    </row>
    <row r="1113" spans="2:31" s="49" customFormat="1" x14ac:dyDescent="0.25">
      <c r="B1113" s="50"/>
      <c r="D1113" s="187"/>
      <c r="E1113" s="188"/>
      <c r="F1113" s="189"/>
      <c r="G1113" s="189"/>
      <c r="H1113" s="15"/>
      <c r="J1113" s="50"/>
      <c r="K1113" s="50"/>
      <c r="L1113" s="15"/>
      <c r="N1113" s="16"/>
      <c r="O1113" s="16"/>
      <c r="P1113" s="16"/>
      <c r="Q1113" s="15"/>
      <c r="R1113" s="15"/>
      <c r="U1113" s="50"/>
      <c r="V1113" s="15"/>
      <c r="W1113" s="50"/>
      <c r="Y1113" s="16"/>
      <c r="Z1113" s="16"/>
      <c r="AA1113" s="43"/>
      <c r="AC1113" s="193"/>
      <c r="AD1113" s="16"/>
      <c r="AE1113" s="193"/>
    </row>
    <row r="1114" spans="2:31" s="49" customFormat="1" x14ac:dyDescent="0.25">
      <c r="B1114" s="50"/>
      <c r="D1114" s="187"/>
      <c r="E1114" s="188"/>
      <c r="F1114" s="189"/>
      <c r="G1114" s="189"/>
      <c r="H1114" s="15"/>
      <c r="J1114" s="50"/>
      <c r="K1114" s="50"/>
      <c r="L1114" s="15"/>
      <c r="N1114" s="16"/>
      <c r="O1114" s="16"/>
      <c r="P1114" s="16"/>
      <c r="Q1114" s="15"/>
      <c r="R1114" s="15"/>
      <c r="U1114" s="50"/>
      <c r="V1114" s="15"/>
      <c r="W1114" s="50"/>
      <c r="Y1114" s="16"/>
      <c r="Z1114" s="16"/>
      <c r="AA1114" s="43"/>
      <c r="AC1114" s="193"/>
      <c r="AD1114" s="16"/>
      <c r="AE1114" s="193"/>
    </row>
    <row r="1115" spans="2:31" s="49" customFormat="1" x14ac:dyDescent="0.25">
      <c r="B1115" s="50"/>
      <c r="D1115" s="187"/>
      <c r="E1115" s="188"/>
      <c r="F1115" s="189"/>
      <c r="G1115" s="189"/>
      <c r="H1115" s="15"/>
      <c r="J1115" s="50"/>
      <c r="K1115" s="50"/>
      <c r="L1115" s="15"/>
      <c r="N1115" s="16"/>
      <c r="O1115" s="16"/>
      <c r="P1115" s="16"/>
      <c r="Q1115" s="15"/>
      <c r="R1115" s="15"/>
      <c r="U1115" s="50"/>
      <c r="V1115" s="15"/>
      <c r="W1115" s="50"/>
      <c r="Y1115" s="16"/>
      <c r="Z1115" s="16"/>
      <c r="AA1115" s="43"/>
      <c r="AC1115" s="193"/>
      <c r="AD1115" s="16"/>
      <c r="AE1115" s="193"/>
    </row>
    <row r="1116" spans="2:31" s="49" customFormat="1" x14ac:dyDescent="0.25">
      <c r="B1116" s="50"/>
      <c r="D1116" s="187"/>
      <c r="E1116" s="188"/>
      <c r="F1116" s="189"/>
      <c r="G1116" s="189"/>
      <c r="H1116" s="15"/>
      <c r="J1116" s="50"/>
      <c r="K1116" s="50"/>
      <c r="L1116" s="15"/>
      <c r="N1116" s="16"/>
      <c r="O1116" s="16"/>
      <c r="P1116" s="16"/>
      <c r="Q1116" s="15"/>
      <c r="R1116" s="15"/>
      <c r="U1116" s="50"/>
      <c r="V1116" s="15"/>
      <c r="W1116" s="50"/>
      <c r="Y1116" s="16"/>
      <c r="Z1116" s="16"/>
      <c r="AA1116" s="43"/>
      <c r="AC1116" s="193"/>
      <c r="AD1116" s="16"/>
      <c r="AE1116" s="193"/>
    </row>
    <row r="1117" spans="2:31" s="49" customFormat="1" x14ac:dyDescent="0.25">
      <c r="B1117" s="50"/>
      <c r="D1117" s="187"/>
      <c r="E1117" s="188"/>
      <c r="F1117" s="189"/>
      <c r="G1117" s="189"/>
      <c r="H1117" s="15"/>
      <c r="J1117" s="50"/>
      <c r="K1117" s="50"/>
      <c r="L1117" s="15"/>
      <c r="N1117" s="16"/>
      <c r="O1117" s="16"/>
      <c r="P1117" s="16"/>
      <c r="Q1117" s="15"/>
      <c r="R1117" s="15"/>
      <c r="U1117" s="50"/>
      <c r="V1117" s="15"/>
      <c r="W1117" s="50"/>
      <c r="Y1117" s="16"/>
      <c r="Z1117" s="16"/>
      <c r="AA1117" s="43"/>
      <c r="AC1117" s="193"/>
      <c r="AD1117" s="16"/>
      <c r="AE1117" s="193"/>
    </row>
    <row r="1118" spans="2:31" s="49" customFormat="1" x14ac:dyDescent="0.25">
      <c r="B1118" s="50"/>
      <c r="D1118" s="187"/>
      <c r="E1118" s="188"/>
      <c r="F1118" s="189"/>
      <c r="G1118" s="189"/>
      <c r="H1118" s="15"/>
      <c r="J1118" s="50"/>
      <c r="K1118" s="50"/>
      <c r="L1118" s="15"/>
      <c r="N1118" s="16"/>
      <c r="O1118" s="16"/>
      <c r="P1118" s="16"/>
      <c r="Q1118" s="15"/>
      <c r="R1118" s="15"/>
      <c r="U1118" s="50"/>
      <c r="V1118" s="15"/>
      <c r="W1118" s="50"/>
      <c r="Y1118" s="16"/>
      <c r="Z1118" s="16"/>
      <c r="AA1118" s="43"/>
      <c r="AC1118" s="193"/>
      <c r="AD1118" s="16"/>
      <c r="AE1118" s="193"/>
    </row>
    <row r="1119" spans="2:31" s="49" customFormat="1" x14ac:dyDescent="0.25">
      <c r="B1119" s="50"/>
      <c r="D1119" s="187"/>
      <c r="E1119" s="188"/>
      <c r="F1119" s="189"/>
      <c r="G1119" s="189"/>
      <c r="H1119" s="15"/>
      <c r="J1119" s="50"/>
      <c r="K1119" s="50"/>
      <c r="L1119" s="15"/>
      <c r="N1119" s="16"/>
      <c r="O1119" s="16"/>
      <c r="P1119" s="16"/>
      <c r="Q1119" s="15"/>
      <c r="R1119" s="15"/>
      <c r="U1119" s="50"/>
      <c r="V1119" s="15"/>
      <c r="W1119" s="50"/>
      <c r="Y1119" s="16"/>
      <c r="Z1119" s="16"/>
      <c r="AA1119" s="43"/>
      <c r="AC1119" s="193"/>
      <c r="AD1119" s="16"/>
      <c r="AE1119" s="193"/>
    </row>
    <row r="1120" spans="2:31" s="49" customFormat="1" x14ac:dyDescent="0.25">
      <c r="B1120" s="50"/>
      <c r="D1120" s="187"/>
      <c r="E1120" s="188"/>
      <c r="F1120" s="189"/>
      <c r="G1120" s="189"/>
      <c r="H1120" s="15"/>
      <c r="J1120" s="50"/>
      <c r="K1120" s="50"/>
      <c r="L1120" s="15"/>
      <c r="N1120" s="16"/>
      <c r="O1120" s="16"/>
      <c r="P1120" s="16"/>
      <c r="Q1120" s="15"/>
      <c r="R1120" s="15"/>
      <c r="U1120" s="50"/>
      <c r="V1120" s="15"/>
      <c r="W1120" s="50"/>
      <c r="Y1120" s="16"/>
      <c r="Z1120" s="16"/>
      <c r="AA1120" s="43"/>
      <c r="AC1120" s="193"/>
      <c r="AD1120" s="16"/>
      <c r="AE1120" s="193"/>
    </row>
    <row r="1121" spans="2:31" s="49" customFormat="1" x14ac:dyDescent="0.25">
      <c r="B1121" s="50"/>
      <c r="D1121" s="187"/>
      <c r="E1121" s="188"/>
      <c r="F1121" s="189"/>
      <c r="G1121" s="189"/>
      <c r="H1121" s="15"/>
      <c r="J1121" s="50"/>
      <c r="K1121" s="50"/>
      <c r="L1121" s="15"/>
      <c r="N1121" s="16"/>
      <c r="O1121" s="16"/>
      <c r="P1121" s="16"/>
      <c r="Q1121" s="15"/>
      <c r="R1121" s="15"/>
      <c r="U1121" s="50"/>
      <c r="V1121" s="15"/>
      <c r="W1121" s="50"/>
      <c r="Y1121" s="16"/>
      <c r="Z1121" s="16"/>
      <c r="AA1121" s="43"/>
      <c r="AC1121" s="193"/>
      <c r="AD1121" s="16"/>
      <c r="AE1121" s="193"/>
    </row>
    <row r="1122" spans="2:31" s="49" customFormat="1" x14ac:dyDescent="0.25">
      <c r="B1122" s="50"/>
      <c r="D1122" s="187"/>
      <c r="E1122" s="188"/>
      <c r="F1122" s="189"/>
      <c r="G1122" s="189"/>
      <c r="H1122" s="15"/>
      <c r="J1122" s="50"/>
      <c r="K1122" s="50"/>
      <c r="L1122" s="15"/>
      <c r="N1122" s="16"/>
      <c r="O1122" s="16"/>
      <c r="P1122" s="16"/>
      <c r="Q1122" s="15"/>
      <c r="R1122" s="15"/>
      <c r="U1122" s="50"/>
      <c r="V1122" s="15"/>
      <c r="W1122" s="50"/>
      <c r="Y1122" s="16"/>
      <c r="Z1122" s="16"/>
      <c r="AA1122" s="43"/>
      <c r="AC1122" s="193"/>
      <c r="AD1122" s="16"/>
      <c r="AE1122" s="193"/>
    </row>
    <row r="1123" spans="2:31" s="49" customFormat="1" x14ac:dyDescent="0.25">
      <c r="B1123" s="50"/>
      <c r="D1123" s="187"/>
      <c r="E1123" s="188"/>
      <c r="F1123" s="189"/>
      <c r="G1123" s="189"/>
      <c r="H1123" s="15"/>
      <c r="J1123" s="50"/>
      <c r="K1123" s="50"/>
      <c r="L1123" s="15"/>
      <c r="N1123" s="16"/>
      <c r="O1123" s="16"/>
      <c r="P1123" s="16"/>
      <c r="Q1123" s="15"/>
      <c r="R1123" s="15"/>
      <c r="U1123" s="50"/>
      <c r="V1123" s="15"/>
      <c r="W1123" s="50"/>
      <c r="Y1123" s="16"/>
      <c r="Z1123" s="16"/>
      <c r="AA1123" s="43"/>
      <c r="AC1123" s="193"/>
      <c r="AD1123" s="16"/>
      <c r="AE1123" s="193"/>
    </row>
    <row r="1124" spans="2:31" s="49" customFormat="1" x14ac:dyDescent="0.25">
      <c r="B1124" s="50"/>
      <c r="D1124" s="187"/>
      <c r="E1124" s="188"/>
      <c r="F1124" s="189"/>
      <c r="G1124" s="189"/>
      <c r="H1124" s="15"/>
      <c r="J1124" s="50"/>
      <c r="K1124" s="50"/>
      <c r="L1124" s="15"/>
      <c r="N1124" s="16"/>
      <c r="O1124" s="16"/>
      <c r="P1124" s="16"/>
      <c r="Q1124" s="15"/>
      <c r="R1124" s="15"/>
      <c r="U1124" s="50"/>
      <c r="V1124" s="15"/>
      <c r="W1124" s="50"/>
      <c r="Y1124" s="16"/>
      <c r="Z1124" s="16"/>
      <c r="AA1124" s="43"/>
      <c r="AC1124" s="193"/>
      <c r="AD1124" s="16"/>
      <c r="AE1124" s="193"/>
    </row>
    <row r="1125" spans="2:31" s="49" customFormat="1" x14ac:dyDescent="0.25">
      <c r="B1125" s="50"/>
      <c r="D1125" s="187"/>
      <c r="E1125" s="188"/>
      <c r="F1125" s="189"/>
      <c r="G1125" s="189"/>
      <c r="H1125" s="15"/>
      <c r="J1125" s="50"/>
      <c r="K1125" s="50"/>
      <c r="L1125" s="15"/>
      <c r="N1125" s="16"/>
      <c r="O1125" s="16"/>
      <c r="P1125" s="16"/>
      <c r="Q1125" s="15"/>
      <c r="R1125" s="15"/>
      <c r="U1125" s="50"/>
      <c r="V1125" s="15"/>
      <c r="W1125" s="50"/>
      <c r="Y1125" s="16"/>
      <c r="Z1125" s="16"/>
      <c r="AA1125" s="43"/>
      <c r="AC1125" s="193"/>
      <c r="AD1125" s="16"/>
      <c r="AE1125" s="193"/>
    </row>
    <row r="1126" spans="2:31" s="49" customFormat="1" x14ac:dyDescent="0.25">
      <c r="B1126" s="50"/>
      <c r="D1126" s="187"/>
      <c r="E1126" s="188"/>
      <c r="F1126" s="189"/>
      <c r="G1126" s="189"/>
      <c r="H1126" s="15"/>
      <c r="J1126" s="50"/>
      <c r="K1126" s="50"/>
      <c r="L1126" s="15"/>
      <c r="N1126" s="16"/>
      <c r="O1126" s="16"/>
      <c r="P1126" s="16"/>
      <c r="Q1126" s="15"/>
      <c r="R1126" s="15"/>
      <c r="U1126" s="50"/>
      <c r="V1126" s="15"/>
      <c r="W1126" s="50"/>
      <c r="Y1126" s="16"/>
      <c r="Z1126" s="16"/>
      <c r="AA1126" s="43"/>
      <c r="AC1126" s="193"/>
      <c r="AD1126" s="16"/>
      <c r="AE1126" s="193"/>
    </row>
    <row r="1127" spans="2:31" s="49" customFormat="1" x14ac:dyDescent="0.25">
      <c r="B1127" s="50"/>
      <c r="D1127" s="187"/>
      <c r="E1127" s="188"/>
      <c r="F1127" s="189"/>
      <c r="G1127" s="189"/>
      <c r="H1127" s="15"/>
      <c r="J1127" s="50"/>
      <c r="K1127" s="50"/>
      <c r="L1127" s="15"/>
      <c r="N1127" s="16"/>
      <c r="O1127" s="16"/>
      <c r="P1127" s="16"/>
      <c r="Q1127" s="15"/>
      <c r="R1127" s="15"/>
      <c r="U1127" s="50"/>
      <c r="V1127" s="15"/>
      <c r="W1127" s="50"/>
      <c r="Y1127" s="16"/>
      <c r="Z1127" s="16"/>
      <c r="AA1127" s="43"/>
      <c r="AC1127" s="193"/>
      <c r="AD1127" s="16"/>
      <c r="AE1127" s="193"/>
    </row>
    <row r="1128" spans="2:31" s="49" customFormat="1" x14ac:dyDescent="0.25">
      <c r="B1128" s="50"/>
      <c r="D1128" s="187"/>
      <c r="E1128" s="188"/>
      <c r="F1128" s="189"/>
      <c r="G1128" s="189"/>
      <c r="H1128" s="15"/>
      <c r="J1128" s="50"/>
      <c r="K1128" s="50"/>
      <c r="L1128" s="15"/>
      <c r="N1128" s="16"/>
      <c r="O1128" s="16"/>
      <c r="P1128" s="16"/>
      <c r="Q1128" s="15"/>
      <c r="R1128" s="15"/>
      <c r="U1128" s="50"/>
      <c r="V1128" s="15"/>
      <c r="W1128" s="50"/>
      <c r="Y1128" s="16"/>
      <c r="Z1128" s="16"/>
      <c r="AA1128" s="43"/>
      <c r="AC1128" s="193"/>
      <c r="AD1128" s="16"/>
      <c r="AE1128" s="193"/>
    </row>
    <row r="1129" spans="2:31" s="49" customFormat="1" x14ac:dyDescent="0.25">
      <c r="B1129" s="50"/>
      <c r="D1129" s="187"/>
      <c r="E1129" s="188"/>
      <c r="F1129" s="189"/>
      <c r="G1129" s="189"/>
      <c r="H1129" s="15"/>
      <c r="J1129" s="50"/>
      <c r="K1129" s="50"/>
      <c r="L1129" s="15"/>
      <c r="N1129" s="16"/>
      <c r="O1129" s="16"/>
      <c r="P1129" s="16"/>
      <c r="Q1129" s="15"/>
      <c r="R1129" s="15"/>
      <c r="U1129" s="50"/>
      <c r="V1129" s="15"/>
      <c r="W1129" s="50"/>
      <c r="Y1129" s="16"/>
      <c r="Z1129" s="16"/>
      <c r="AA1129" s="43"/>
      <c r="AC1129" s="193"/>
      <c r="AD1129" s="16"/>
      <c r="AE1129" s="193"/>
    </row>
    <row r="1130" spans="2:31" s="49" customFormat="1" x14ac:dyDescent="0.25">
      <c r="B1130" s="50"/>
      <c r="D1130" s="187"/>
      <c r="E1130" s="188"/>
      <c r="F1130" s="189"/>
      <c r="G1130" s="189"/>
      <c r="H1130" s="15"/>
      <c r="J1130" s="50"/>
      <c r="K1130" s="50"/>
      <c r="L1130" s="15"/>
      <c r="N1130" s="16"/>
      <c r="O1130" s="16"/>
      <c r="P1130" s="16"/>
      <c r="Q1130" s="15"/>
      <c r="R1130" s="15"/>
      <c r="U1130" s="50"/>
      <c r="V1130" s="15"/>
      <c r="W1130" s="50"/>
      <c r="Y1130" s="16"/>
      <c r="Z1130" s="16"/>
      <c r="AA1130" s="43"/>
      <c r="AC1130" s="193"/>
      <c r="AD1130" s="16"/>
      <c r="AE1130" s="193"/>
    </row>
    <row r="1131" spans="2:31" s="49" customFormat="1" x14ac:dyDescent="0.25">
      <c r="B1131" s="50"/>
      <c r="D1131" s="187"/>
      <c r="E1131" s="188"/>
      <c r="F1131" s="189"/>
      <c r="G1131" s="189"/>
      <c r="H1131" s="15"/>
      <c r="J1131" s="50"/>
      <c r="K1131" s="50"/>
      <c r="L1131" s="15"/>
      <c r="N1131" s="16"/>
      <c r="O1131" s="16"/>
      <c r="P1131" s="16"/>
      <c r="Q1131" s="15"/>
      <c r="R1131" s="15"/>
      <c r="U1131" s="50"/>
      <c r="V1131" s="15"/>
      <c r="W1131" s="50"/>
      <c r="Y1131" s="16"/>
      <c r="Z1131" s="16"/>
      <c r="AA1131" s="43"/>
      <c r="AC1131" s="193"/>
      <c r="AD1131" s="16"/>
      <c r="AE1131" s="193"/>
    </row>
    <row r="1132" spans="2:31" s="49" customFormat="1" x14ac:dyDescent="0.25">
      <c r="B1132" s="50"/>
      <c r="D1132" s="187"/>
      <c r="E1132" s="188"/>
      <c r="F1132" s="189"/>
      <c r="G1132" s="189"/>
      <c r="H1132" s="15"/>
      <c r="J1132" s="50"/>
      <c r="K1132" s="50"/>
      <c r="L1132" s="15"/>
      <c r="N1132" s="16"/>
      <c r="O1132" s="16"/>
      <c r="P1132" s="16"/>
      <c r="Q1132" s="15"/>
      <c r="R1132" s="15"/>
      <c r="U1132" s="50"/>
      <c r="V1132" s="15"/>
      <c r="W1132" s="50"/>
      <c r="Y1132" s="16"/>
      <c r="Z1132" s="16"/>
      <c r="AA1132" s="43"/>
      <c r="AC1132" s="193"/>
      <c r="AD1132" s="16"/>
      <c r="AE1132" s="193"/>
    </row>
    <row r="1133" spans="2:31" s="49" customFormat="1" x14ac:dyDescent="0.25">
      <c r="B1133" s="50"/>
      <c r="D1133" s="187"/>
      <c r="E1133" s="188"/>
      <c r="F1133" s="189"/>
      <c r="G1133" s="189"/>
      <c r="H1133" s="15"/>
      <c r="J1133" s="50"/>
      <c r="K1133" s="50"/>
      <c r="L1133" s="15"/>
      <c r="N1133" s="16"/>
      <c r="O1133" s="16"/>
      <c r="P1133" s="16"/>
      <c r="Q1133" s="15"/>
      <c r="R1133" s="15"/>
      <c r="U1133" s="50"/>
      <c r="V1133" s="15"/>
      <c r="W1133" s="50"/>
      <c r="Y1133" s="16"/>
      <c r="Z1133" s="16"/>
      <c r="AA1133" s="43"/>
      <c r="AC1133" s="193"/>
      <c r="AD1133" s="16"/>
      <c r="AE1133" s="193"/>
    </row>
    <row r="1134" spans="2:31" s="49" customFormat="1" x14ac:dyDescent="0.25">
      <c r="B1134" s="50"/>
      <c r="D1134" s="187"/>
      <c r="E1134" s="188"/>
      <c r="F1134" s="189"/>
      <c r="G1134" s="189"/>
      <c r="H1134" s="15"/>
      <c r="J1134" s="50"/>
      <c r="K1134" s="50"/>
      <c r="L1134" s="15"/>
      <c r="N1134" s="16"/>
      <c r="O1134" s="16"/>
      <c r="P1134" s="16"/>
      <c r="Q1134" s="15"/>
      <c r="R1134" s="15"/>
      <c r="U1134" s="50"/>
      <c r="V1134" s="15"/>
      <c r="W1134" s="50"/>
      <c r="Y1134" s="16"/>
      <c r="Z1134" s="16"/>
      <c r="AA1134" s="43"/>
      <c r="AC1134" s="193"/>
      <c r="AD1134" s="16"/>
      <c r="AE1134" s="193"/>
    </row>
    <row r="1135" spans="2:31" s="49" customFormat="1" x14ac:dyDescent="0.25">
      <c r="B1135" s="50"/>
      <c r="D1135" s="187"/>
      <c r="E1135" s="188"/>
      <c r="F1135" s="189"/>
      <c r="G1135" s="189"/>
      <c r="H1135" s="15"/>
      <c r="J1135" s="50"/>
      <c r="K1135" s="50"/>
      <c r="L1135" s="15"/>
      <c r="N1135" s="16"/>
      <c r="O1135" s="16"/>
      <c r="P1135" s="16"/>
      <c r="Q1135" s="15"/>
      <c r="R1135" s="15"/>
      <c r="U1135" s="50"/>
      <c r="V1135" s="15"/>
      <c r="W1135" s="50"/>
      <c r="Y1135" s="16"/>
      <c r="Z1135" s="16"/>
      <c r="AA1135" s="43"/>
      <c r="AC1135" s="193"/>
      <c r="AD1135" s="16"/>
      <c r="AE1135" s="193"/>
    </row>
    <row r="1136" spans="2:31" s="49" customFormat="1" x14ac:dyDescent="0.25">
      <c r="B1136" s="50"/>
      <c r="D1136" s="187"/>
      <c r="E1136" s="188"/>
      <c r="F1136" s="189"/>
      <c r="G1136" s="189"/>
      <c r="H1136" s="15"/>
      <c r="J1136" s="50"/>
      <c r="K1136" s="50"/>
      <c r="L1136" s="15"/>
      <c r="N1136" s="16"/>
      <c r="O1136" s="16"/>
      <c r="P1136" s="16"/>
      <c r="Q1136" s="15"/>
      <c r="R1136" s="15"/>
      <c r="U1136" s="50"/>
      <c r="V1136" s="15"/>
      <c r="W1136" s="50"/>
      <c r="Y1136" s="16"/>
      <c r="Z1136" s="16"/>
      <c r="AA1136" s="43"/>
      <c r="AC1136" s="193"/>
      <c r="AD1136" s="16"/>
      <c r="AE1136" s="193"/>
    </row>
    <row r="1137" spans="2:31" s="49" customFormat="1" x14ac:dyDescent="0.25">
      <c r="B1137" s="50"/>
      <c r="D1137" s="187"/>
      <c r="E1137" s="188"/>
      <c r="F1137" s="189"/>
      <c r="G1137" s="189"/>
      <c r="H1137" s="15"/>
      <c r="J1137" s="50"/>
      <c r="K1137" s="50"/>
      <c r="L1137" s="15"/>
      <c r="N1137" s="16"/>
      <c r="O1137" s="16"/>
      <c r="P1137" s="16"/>
      <c r="Q1137" s="15"/>
      <c r="R1137" s="15"/>
      <c r="U1137" s="50"/>
      <c r="V1137" s="15"/>
      <c r="W1137" s="50"/>
      <c r="Y1137" s="16"/>
      <c r="Z1137" s="16"/>
      <c r="AA1137" s="43"/>
      <c r="AC1137" s="193"/>
      <c r="AD1137" s="16"/>
      <c r="AE1137" s="193"/>
    </row>
    <row r="1138" spans="2:31" s="49" customFormat="1" x14ac:dyDescent="0.25">
      <c r="B1138" s="50"/>
      <c r="D1138" s="187"/>
      <c r="E1138" s="188"/>
      <c r="F1138" s="189"/>
      <c r="G1138" s="189"/>
      <c r="H1138" s="15"/>
      <c r="J1138" s="50"/>
      <c r="K1138" s="50"/>
      <c r="L1138" s="15"/>
      <c r="N1138" s="16"/>
      <c r="O1138" s="16"/>
      <c r="P1138" s="16"/>
      <c r="Q1138" s="15"/>
      <c r="R1138" s="15"/>
      <c r="U1138" s="50"/>
      <c r="V1138" s="15"/>
      <c r="W1138" s="50"/>
      <c r="Y1138" s="16"/>
      <c r="Z1138" s="16"/>
      <c r="AA1138" s="43"/>
      <c r="AC1138" s="193"/>
      <c r="AD1138" s="16"/>
      <c r="AE1138" s="193"/>
    </row>
    <row r="1139" spans="2:31" s="49" customFormat="1" x14ac:dyDescent="0.25">
      <c r="B1139" s="50"/>
      <c r="D1139" s="187"/>
      <c r="E1139" s="188"/>
      <c r="F1139" s="189"/>
      <c r="G1139" s="189"/>
      <c r="H1139" s="15"/>
      <c r="J1139" s="50"/>
      <c r="K1139" s="50"/>
      <c r="L1139" s="15"/>
      <c r="N1139" s="16"/>
      <c r="O1139" s="16"/>
      <c r="P1139" s="16"/>
      <c r="Q1139" s="15"/>
      <c r="R1139" s="15"/>
      <c r="U1139" s="50"/>
      <c r="V1139" s="15"/>
      <c r="W1139" s="50"/>
      <c r="Y1139" s="16"/>
      <c r="Z1139" s="16"/>
      <c r="AA1139" s="43"/>
      <c r="AC1139" s="193"/>
      <c r="AD1139" s="16"/>
      <c r="AE1139" s="193"/>
    </row>
    <row r="1140" spans="2:31" s="49" customFormat="1" x14ac:dyDescent="0.25">
      <c r="B1140" s="50"/>
      <c r="D1140" s="187"/>
      <c r="E1140" s="188"/>
      <c r="F1140" s="189"/>
      <c r="G1140" s="189"/>
      <c r="H1140" s="15"/>
      <c r="J1140" s="50"/>
      <c r="K1140" s="50"/>
      <c r="L1140" s="15"/>
      <c r="N1140" s="16"/>
      <c r="O1140" s="16"/>
      <c r="P1140" s="16"/>
      <c r="Q1140" s="15"/>
      <c r="R1140" s="15"/>
      <c r="U1140" s="50"/>
      <c r="V1140" s="15"/>
      <c r="W1140" s="50"/>
      <c r="Y1140" s="16"/>
      <c r="Z1140" s="16"/>
      <c r="AA1140" s="43"/>
      <c r="AC1140" s="193"/>
      <c r="AD1140" s="16"/>
      <c r="AE1140" s="193"/>
    </row>
    <row r="1141" spans="2:31" s="49" customFormat="1" x14ac:dyDescent="0.25">
      <c r="B1141" s="50"/>
      <c r="D1141" s="187"/>
      <c r="E1141" s="188"/>
      <c r="F1141" s="189"/>
      <c r="G1141" s="189"/>
      <c r="H1141" s="15"/>
      <c r="J1141" s="50"/>
      <c r="K1141" s="50"/>
      <c r="L1141" s="15"/>
      <c r="N1141" s="16"/>
      <c r="O1141" s="16"/>
      <c r="P1141" s="16"/>
      <c r="Q1141" s="15"/>
      <c r="R1141" s="15"/>
      <c r="U1141" s="50"/>
      <c r="V1141" s="15"/>
      <c r="W1141" s="50"/>
      <c r="Y1141" s="16"/>
      <c r="Z1141" s="16"/>
      <c r="AA1141" s="43"/>
      <c r="AC1141" s="193"/>
      <c r="AD1141" s="16"/>
      <c r="AE1141" s="193"/>
    </row>
    <row r="1142" spans="2:31" s="49" customFormat="1" x14ac:dyDescent="0.25">
      <c r="B1142" s="50"/>
      <c r="D1142" s="187"/>
      <c r="E1142" s="188"/>
      <c r="F1142" s="189"/>
      <c r="G1142" s="189"/>
      <c r="H1142" s="15"/>
      <c r="J1142" s="50"/>
      <c r="K1142" s="50"/>
      <c r="L1142" s="15"/>
      <c r="N1142" s="16"/>
      <c r="O1142" s="16"/>
      <c r="P1142" s="16"/>
      <c r="Q1142" s="15"/>
      <c r="R1142" s="15"/>
      <c r="U1142" s="50"/>
      <c r="V1142" s="15"/>
      <c r="W1142" s="50"/>
      <c r="Y1142" s="16"/>
      <c r="Z1142" s="16"/>
      <c r="AA1142" s="43"/>
      <c r="AC1142" s="193"/>
      <c r="AD1142" s="16"/>
      <c r="AE1142" s="193"/>
    </row>
    <row r="1143" spans="2:31" s="49" customFormat="1" x14ac:dyDescent="0.25">
      <c r="B1143" s="50"/>
      <c r="D1143" s="187"/>
      <c r="E1143" s="188"/>
      <c r="F1143" s="189"/>
      <c r="G1143" s="189"/>
      <c r="H1143" s="15"/>
      <c r="J1143" s="50"/>
      <c r="K1143" s="50"/>
      <c r="L1143" s="15"/>
      <c r="N1143" s="16"/>
      <c r="O1143" s="16"/>
      <c r="P1143" s="16"/>
      <c r="Q1143" s="15"/>
      <c r="R1143" s="15"/>
      <c r="U1143" s="50"/>
      <c r="V1143" s="15"/>
      <c r="W1143" s="50"/>
      <c r="Y1143" s="16"/>
      <c r="Z1143" s="16"/>
      <c r="AA1143" s="43"/>
      <c r="AC1143" s="193"/>
      <c r="AD1143" s="16"/>
      <c r="AE1143" s="193"/>
    </row>
    <row r="1144" spans="2:31" s="49" customFormat="1" x14ac:dyDescent="0.25">
      <c r="B1144" s="50"/>
      <c r="D1144" s="187"/>
      <c r="E1144" s="188"/>
      <c r="F1144" s="189"/>
      <c r="G1144" s="189"/>
      <c r="H1144" s="15"/>
      <c r="J1144" s="50"/>
      <c r="K1144" s="50"/>
      <c r="L1144" s="15"/>
      <c r="N1144" s="16"/>
      <c r="O1144" s="16"/>
      <c r="P1144" s="16"/>
      <c r="Q1144" s="15"/>
      <c r="R1144" s="15"/>
      <c r="U1144" s="50"/>
      <c r="V1144" s="15"/>
      <c r="W1144" s="50"/>
      <c r="Y1144" s="16"/>
      <c r="Z1144" s="16"/>
      <c r="AA1144" s="43"/>
      <c r="AC1144" s="193"/>
      <c r="AD1144" s="16"/>
      <c r="AE1144" s="193"/>
    </row>
    <row r="1145" spans="2:31" s="49" customFormat="1" x14ac:dyDescent="0.25">
      <c r="B1145" s="50"/>
      <c r="D1145" s="187"/>
      <c r="E1145" s="188"/>
      <c r="F1145" s="189"/>
      <c r="G1145" s="189"/>
      <c r="H1145" s="15"/>
      <c r="J1145" s="50"/>
      <c r="K1145" s="50"/>
      <c r="L1145" s="15"/>
      <c r="N1145" s="16"/>
      <c r="O1145" s="16"/>
      <c r="P1145" s="16"/>
      <c r="Q1145" s="15"/>
      <c r="R1145" s="15"/>
      <c r="U1145" s="50"/>
      <c r="V1145" s="15"/>
      <c r="W1145" s="50"/>
      <c r="Y1145" s="16"/>
      <c r="Z1145" s="16"/>
      <c r="AA1145" s="43"/>
      <c r="AC1145" s="193"/>
      <c r="AD1145" s="16"/>
      <c r="AE1145" s="193"/>
    </row>
    <row r="1146" spans="2:31" s="49" customFormat="1" x14ac:dyDescent="0.25">
      <c r="B1146" s="50"/>
      <c r="D1146" s="187"/>
      <c r="E1146" s="188"/>
      <c r="F1146" s="189"/>
      <c r="G1146" s="189"/>
      <c r="H1146" s="15"/>
      <c r="J1146" s="50"/>
      <c r="K1146" s="50"/>
      <c r="L1146" s="15"/>
      <c r="N1146" s="16"/>
      <c r="O1146" s="16"/>
      <c r="P1146" s="16"/>
      <c r="Q1146" s="15"/>
      <c r="R1146" s="15"/>
      <c r="U1146" s="50"/>
      <c r="V1146" s="15"/>
      <c r="W1146" s="50"/>
      <c r="Y1146" s="16"/>
      <c r="Z1146" s="16"/>
      <c r="AA1146" s="43"/>
      <c r="AC1146" s="193"/>
      <c r="AD1146" s="16"/>
      <c r="AE1146" s="193"/>
    </row>
    <row r="1147" spans="2:31" s="49" customFormat="1" x14ac:dyDescent="0.25">
      <c r="B1147" s="50"/>
      <c r="D1147" s="187"/>
      <c r="E1147" s="188"/>
      <c r="F1147" s="189"/>
      <c r="G1147" s="189"/>
      <c r="H1147" s="15"/>
      <c r="J1147" s="50"/>
      <c r="K1147" s="50"/>
      <c r="L1147" s="15"/>
      <c r="N1147" s="16"/>
      <c r="O1147" s="16"/>
      <c r="P1147" s="16"/>
      <c r="Q1147" s="15"/>
      <c r="R1147" s="15"/>
      <c r="U1147" s="50"/>
      <c r="V1147" s="15"/>
      <c r="W1147" s="50"/>
      <c r="Y1147" s="16"/>
      <c r="Z1147" s="16"/>
      <c r="AA1147" s="43"/>
      <c r="AC1147" s="193"/>
      <c r="AD1147" s="16"/>
      <c r="AE1147" s="193"/>
    </row>
    <row r="1148" spans="2:31" s="49" customFormat="1" x14ac:dyDescent="0.25">
      <c r="B1148" s="50"/>
      <c r="D1148" s="187"/>
      <c r="E1148" s="188"/>
      <c r="F1148" s="189"/>
      <c r="G1148" s="189"/>
      <c r="H1148" s="15"/>
      <c r="J1148" s="50"/>
      <c r="K1148" s="50"/>
      <c r="L1148" s="15"/>
      <c r="N1148" s="16"/>
      <c r="O1148" s="16"/>
      <c r="P1148" s="16"/>
      <c r="Q1148" s="15"/>
      <c r="R1148" s="15"/>
      <c r="U1148" s="50"/>
      <c r="V1148" s="15"/>
      <c r="W1148" s="50"/>
      <c r="Y1148" s="16"/>
      <c r="Z1148" s="16"/>
      <c r="AA1148" s="43"/>
      <c r="AC1148" s="193"/>
      <c r="AD1148" s="16"/>
      <c r="AE1148" s="193"/>
    </row>
    <row r="1149" spans="2:31" s="49" customFormat="1" x14ac:dyDescent="0.25">
      <c r="B1149" s="50"/>
      <c r="D1149" s="187"/>
      <c r="E1149" s="188"/>
      <c r="F1149" s="189"/>
      <c r="G1149" s="189"/>
      <c r="H1149" s="15"/>
      <c r="J1149" s="50"/>
      <c r="K1149" s="50"/>
      <c r="L1149" s="15"/>
      <c r="N1149" s="16"/>
      <c r="O1149" s="16"/>
      <c r="P1149" s="16"/>
      <c r="Q1149" s="15"/>
      <c r="R1149" s="15"/>
      <c r="U1149" s="50"/>
      <c r="V1149" s="15"/>
      <c r="W1149" s="50"/>
      <c r="Y1149" s="16"/>
      <c r="Z1149" s="16"/>
      <c r="AA1149" s="43"/>
      <c r="AC1149" s="193"/>
      <c r="AD1149" s="16"/>
      <c r="AE1149" s="193"/>
    </row>
    <row r="1150" spans="2:31" s="49" customFormat="1" x14ac:dyDescent="0.25">
      <c r="B1150" s="50"/>
      <c r="D1150" s="187"/>
      <c r="E1150" s="188"/>
      <c r="F1150" s="189"/>
      <c r="G1150" s="189"/>
      <c r="H1150" s="15"/>
      <c r="J1150" s="50"/>
      <c r="K1150" s="50"/>
      <c r="L1150" s="15"/>
      <c r="N1150" s="16"/>
      <c r="O1150" s="16"/>
      <c r="P1150" s="16"/>
      <c r="Q1150" s="15"/>
      <c r="R1150" s="15"/>
      <c r="U1150" s="50"/>
      <c r="V1150" s="15"/>
      <c r="W1150" s="50"/>
      <c r="Y1150" s="16"/>
      <c r="Z1150" s="16"/>
      <c r="AA1150" s="43"/>
      <c r="AC1150" s="193"/>
      <c r="AD1150" s="16"/>
      <c r="AE1150" s="193"/>
    </row>
    <row r="1151" spans="2:31" s="49" customFormat="1" x14ac:dyDescent="0.25">
      <c r="B1151" s="50"/>
      <c r="D1151" s="187"/>
      <c r="E1151" s="188"/>
      <c r="F1151" s="189"/>
      <c r="G1151" s="189"/>
      <c r="H1151" s="15"/>
      <c r="J1151" s="50"/>
      <c r="K1151" s="50"/>
      <c r="L1151" s="15"/>
      <c r="N1151" s="16"/>
      <c r="O1151" s="16"/>
      <c r="P1151" s="16"/>
      <c r="Q1151" s="15"/>
      <c r="R1151" s="15"/>
      <c r="U1151" s="50"/>
      <c r="V1151" s="15"/>
      <c r="W1151" s="50"/>
      <c r="Y1151" s="16"/>
      <c r="Z1151" s="16"/>
      <c r="AA1151" s="43"/>
      <c r="AC1151" s="193"/>
      <c r="AD1151" s="16"/>
      <c r="AE1151" s="193"/>
    </row>
    <row r="1152" spans="2:31" s="49" customFormat="1" x14ac:dyDescent="0.25">
      <c r="B1152" s="50"/>
      <c r="D1152" s="187"/>
      <c r="E1152" s="188"/>
      <c r="F1152" s="189"/>
      <c r="G1152" s="189"/>
      <c r="H1152" s="15"/>
      <c r="J1152" s="50"/>
      <c r="K1152" s="50"/>
      <c r="L1152" s="15"/>
      <c r="N1152" s="16"/>
      <c r="O1152" s="16"/>
      <c r="P1152" s="16"/>
      <c r="Q1152" s="15"/>
      <c r="R1152" s="15"/>
      <c r="U1152" s="50"/>
      <c r="V1152" s="15"/>
      <c r="W1152" s="50"/>
      <c r="Y1152" s="16"/>
      <c r="Z1152" s="16"/>
      <c r="AA1152" s="43"/>
      <c r="AC1152" s="193"/>
      <c r="AD1152" s="16"/>
      <c r="AE1152" s="193"/>
    </row>
    <row r="1153" spans="2:31" s="49" customFormat="1" x14ac:dyDescent="0.25">
      <c r="B1153" s="50"/>
      <c r="D1153" s="187"/>
      <c r="E1153" s="188"/>
      <c r="F1153" s="189"/>
      <c r="G1153" s="189"/>
      <c r="H1153" s="15"/>
      <c r="J1153" s="50"/>
      <c r="K1153" s="50"/>
      <c r="L1153" s="15"/>
      <c r="N1153" s="16"/>
      <c r="O1153" s="16"/>
      <c r="P1153" s="16"/>
      <c r="Q1153" s="15"/>
      <c r="R1153" s="15"/>
      <c r="U1153" s="50"/>
      <c r="V1153" s="15"/>
      <c r="W1153" s="50"/>
      <c r="Y1153" s="16"/>
      <c r="Z1153" s="16"/>
      <c r="AA1153" s="43"/>
      <c r="AC1153" s="193"/>
      <c r="AD1153" s="16"/>
      <c r="AE1153" s="193"/>
    </row>
    <row r="1154" spans="2:31" s="49" customFormat="1" x14ac:dyDescent="0.25">
      <c r="B1154" s="50"/>
      <c r="D1154" s="187"/>
      <c r="E1154" s="188"/>
      <c r="F1154" s="189"/>
      <c r="G1154" s="189"/>
      <c r="H1154" s="15"/>
      <c r="J1154" s="50"/>
      <c r="K1154" s="50"/>
      <c r="L1154" s="15"/>
      <c r="N1154" s="16"/>
      <c r="O1154" s="16"/>
      <c r="P1154" s="16"/>
      <c r="Q1154" s="15"/>
      <c r="R1154" s="15"/>
      <c r="U1154" s="50"/>
      <c r="V1154" s="15"/>
      <c r="W1154" s="50"/>
      <c r="Y1154" s="16"/>
      <c r="Z1154" s="16"/>
      <c r="AA1154" s="43"/>
      <c r="AC1154" s="193"/>
      <c r="AD1154" s="16"/>
      <c r="AE1154" s="193"/>
    </row>
    <row r="1155" spans="2:31" s="49" customFormat="1" x14ac:dyDescent="0.25">
      <c r="B1155" s="50"/>
      <c r="D1155" s="187"/>
      <c r="E1155" s="188"/>
      <c r="F1155" s="189"/>
      <c r="G1155" s="189"/>
      <c r="H1155" s="15"/>
      <c r="J1155" s="50"/>
      <c r="K1155" s="50"/>
      <c r="L1155" s="15"/>
      <c r="N1155" s="16"/>
      <c r="O1155" s="16"/>
      <c r="P1155" s="16"/>
      <c r="Q1155" s="15"/>
      <c r="R1155" s="15"/>
      <c r="U1155" s="50"/>
      <c r="V1155" s="15"/>
      <c r="W1155" s="50"/>
      <c r="Y1155" s="16"/>
      <c r="Z1155" s="16"/>
      <c r="AA1155" s="43"/>
      <c r="AC1155" s="193"/>
      <c r="AD1155" s="16"/>
      <c r="AE1155" s="193"/>
    </row>
    <row r="1156" spans="2:31" s="49" customFormat="1" x14ac:dyDescent="0.25">
      <c r="B1156" s="50"/>
      <c r="D1156" s="187"/>
      <c r="E1156" s="188"/>
      <c r="F1156" s="189"/>
      <c r="G1156" s="189"/>
      <c r="H1156" s="15"/>
      <c r="J1156" s="50"/>
      <c r="K1156" s="50"/>
      <c r="L1156" s="15"/>
      <c r="N1156" s="16"/>
      <c r="O1156" s="16"/>
      <c r="P1156" s="16"/>
      <c r="Q1156" s="15"/>
      <c r="R1156" s="15"/>
      <c r="U1156" s="50"/>
      <c r="V1156" s="15"/>
      <c r="W1156" s="50"/>
      <c r="Y1156" s="16"/>
      <c r="Z1156" s="16"/>
      <c r="AA1156" s="43"/>
      <c r="AC1156" s="193"/>
      <c r="AD1156" s="16"/>
      <c r="AE1156" s="193"/>
    </row>
    <row r="1157" spans="2:31" s="49" customFormat="1" x14ac:dyDescent="0.25">
      <c r="B1157" s="50"/>
      <c r="D1157" s="187"/>
      <c r="E1157" s="188"/>
      <c r="F1157" s="189"/>
      <c r="G1157" s="189"/>
      <c r="H1157" s="15"/>
      <c r="J1157" s="50"/>
      <c r="K1157" s="50"/>
      <c r="L1157" s="15"/>
      <c r="N1157" s="16"/>
      <c r="O1157" s="16"/>
      <c r="P1157" s="16"/>
      <c r="Q1157" s="15"/>
      <c r="R1157" s="15"/>
      <c r="U1157" s="50"/>
      <c r="V1157" s="15"/>
      <c r="W1157" s="50"/>
      <c r="Y1157" s="16"/>
      <c r="Z1157" s="16"/>
      <c r="AA1157" s="43"/>
      <c r="AC1157" s="193"/>
      <c r="AD1157" s="16"/>
      <c r="AE1157" s="193"/>
    </row>
    <row r="1158" spans="2:31" s="49" customFormat="1" x14ac:dyDescent="0.25">
      <c r="B1158" s="50"/>
      <c r="D1158" s="187"/>
      <c r="E1158" s="188"/>
      <c r="F1158" s="189"/>
      <c r="G1158" s="189"/>
      <c r="H1158" s="15"/>
      <c r="J1158" s="50"/>
      <c r="K1158" s="50"/>
      <c r="L1158" s="15"/>
      <c r="N1158" s="16"/>
      <c r="O1158" s="16"/>
      <c r="P1158" s="16"/>
      <c r="Q1158" s="15"/>
      <c r="R1158" s="15"/>
      <c r="U1158" s="50"/>
      <c r="V1158" s="15"/>
      <c r="W1158" s="50"/>
      <c r="Y1158" s="16"/>
      <c r="Z1158" s="16"/>
      <c r="AA1158" s="43"/>
      <c r="AC1158" s="193"/>
      <c r="AD1158" s="16"/>
      <c r="AE1158" s="193"/>
    </row>
    <row r="1159" spans="2:31" s="49" customFormat="1" x14ac:dyDescent="0.25">
      <c r="B1159" s="50"/>
      <c r="D1159" s="187"/>
      <c r="E1159" s="188"/>
      <c r="F1159" s="189"/>
      <c r="G1159" s="189"/>
      <c r="H1159" s="15"/>
      <c r="J1159" s="50"/>
      <c r="K1159" s="50"/>
      <c r="L1159" s="15"/>
      <c r="N1159" s="16"/>
      <c r="O1159" s="16"/>
      <c r="P1159" s="16"/>
      <c r="Q1159" s="15"/>
      <c r="R1159" s="15"/>
      <c r="U1159" s="50"/>
      <c r="V1159" s="15"/>
      <c r="W1159" s="50"/>
      <c r="Y1159" s="16"/>
      <c r="Z1159" s="16"/>
      <c r="AA1159" s="43"/>
      <c r="AC1159" s="193"/>
      <c r="AD1159" s="16"/>
      <c r="AE1159" s="193"/>
    </row>
    <row r="1160" spans="2:31" s="49" customFormat="1" x14ac:dyDescent="0.25">
      <c r="B1160" s="50"/>
      <c r="D1160" s="187"/>
      <c r="E1160" s="188"/>
      <c r="F1160" s="189"/>
      <c r="G1160" s="189"/>
      <c r="H1160" s="15"/>
      <c r="J1160" s="50"/>
      <c r="K1160" s="50"/>
      <c r="L1160" s="15"/>
      <c r="N1160" s="16"/>
      <c r="O1160" s="16"/>
      <c r="P1160" s="16"/>
      <c r="Q1160" s="15"/>
      <c r="R1160" s="15"/>
      <c r="U1160" s="50"/>
      <c r="V1160" s="15"/>
      <c r="W1160" s="50"/>
      <c r="Y1160" s="16"/>
      <c r="Z1160" s="16"/>
      <c r="AA1160" s="43"/>
      <c r="AC1160" s="193"/>
      <c r="AD1160" s="16"/>
      <c r="AE1160" s="193"/>
    </row>
    <row r="1161" spans="2:31" s="49" customFormat="1" x14ac:dyDescent="0.25">
      <c r="B1161" s="50"/>
      <c r="D1161" s="187"/>
      <c r="E1161" s="188"/>
      <c r="F1161" s="189"/>
      <c r="G1161" s="189"/>
      <c r="H1161" s="15"/>
      <c r="J1161" s="50"/>
      <c r="K1161" s="50"/>
      <c r="L1161" s="15"/>
      <c r="N1161" s="16"/>
      <c r="O1161" s="16"/>
      <c r="P1161" s="16"/>
      <c r="Q1161" s="15"/>
      <c r="R1161" s="15"/>
      <c r="U1161" s="50"/>
      <c r="V1161" s="15"/>
      <c r="W1161" s="50"/>
      <c r="Y1161" s="16"/>
      <c r="Z1161" s="16"/>
      <c r="AA1161" s="43"/>
      <c r="AC1161" s="193"/>
      <c r="AD1161" s="16"/>
      <c r="AE1161" s="193"/>
    </row>
    <row r="1162" spans="2:31" s="49" customFormat="1" x14ac:dyDescent="0.25">
      <c r="B1162" s="50"/>
      <c r="D1162" s="187"/>
      <c r="E1162" s="188"/>
      <c r="F1162" s="189"/>
      <c r="G1162" s="189"/>
      <c r="H1162" s="15"/>
      <c r="J1162" s="50"/>
      <c r="K1162" s="50"/>
      <c r="L1162" s="15"/>
      <c r="N1162" s="16"/>
      <c r="O1162" s="16"/>
      <c r="P1162" s="16"/>
      <c r="Q1162" s="15"/>
      <c r="R1162" s="15"/>
      <c r="U1162" s="50"/>
      <c r="V1162" s="15"/>
      <c r="W1162" s="50"/>
      <c r="Y1162" s="16"/>
      <c r="Z1162" s="16"/>
      <c r="AA1162" s="43"/>
      <c r="AC1162" s="193"/>
      <c r="AD1162" s="16"/>
      <c r="AE1162" s="193"/>
    </row>
    <row r="1163" spans="2:31" s="49" customFormat="1" x14ac:dyDescent="0.25">
      <c r="B1163" s="50"/>
      <c r="D1163" s="187"/>
      <c r="E1163" s="188"/>
      <c r="F1163" s="189"/>
      <c r="G1163" s="189"/>
      <c r="H1163" s="15"/>
      <c r="J1163" s="50"/>
      <c r="K1163" s="50"/>
      <c r="L1163" s="15"/>
      <c r="N1163" s="16"/>
      <c r="O1163" s="16"/>
      <c r="P1163" s="16"/>
      <c r="Q1163" s="15"/>
      <c r="R1163" s="15"/>
      <c r="U1163" s="50"/>
      <c r="V1163" s="15"/>
      <c r="W1163" s="50"/>
      <c r="Y1163" s="16"/>
      <c r="Z1163" s="16"/>
      <c r="AA1163" s="43"/>
      <c r="AC1163" s="193"/>
      <c r="AD1163" s="16"/>
      <c r="AE1163" s="193"/>
    </row>
    <row r="1164" spans="2:31" s="49" customFormat="1" x14ac:dyDescent="0.25">
      <c r="B1164" s="50"/>
      <c r="D1164" s="187"/>
      <c r="E1164" s="188"/>
      <c r="F1164" s="189"/>
      <c r="G1164" s="189"/>
      <c r="H1164" s="15"/>
      <c r="J1164" s="50"/>
      <c r="K1164" s="50"/>
      <c r="L1164" s="15"/>
      <c r="N1164" s="16"/>
      <c r="O1164" s="16"/>
      <c r="P1164" s="16"/>
      <c r="Q1164" s="15"/>
      <c r="R1164" s="15"/>
      <c r="U1164" s="50"/>
      <c r="V1164" s="15"/>
      <c r="W1164" s="50"/>
      <c r="Y1164" s="16"/>
      <c r="Z1164" s="16"/>
      <c r="AA1164" s="43"/>
      <c r="AC1164" s="193"/>
      <c r="AD1164" s="16"/>
      <c r="AE1164" s="193"/>
    </row>
    <row r="1165" spans="2:31" s="49" customFormat="1" x14ac:dyDescent="0.25">
      <c r="B1165" s="50"/>
      <c r="D1165" s="187"/>
      <c r="E1165" s="188"/>
      <c r="F1165" s="189"/>
      <c r="G1165" s="189"/>
      <c r="H1165" s="15"/>
      <c r="J1165" s="50"/>
      <c r="K1165" s="50"/>
      <c r="L1165" s="15"/>
      <c r="N1165" s="16"/>
      <c r="O1165" s="16"/>
      <c r="P1165" s="16"/>
      <c r="Q1165" s="15"/>
      <c r="R1165" s="15"/>
      <c r="U1165" s="50"/>
      <c r="V1165" s="15"/>
      <c r="W1165" s="50"/>
      <c r="Y1165" s="16"/>
      <c r="Z1165" s="16"/>
      <c r="AA1165" s="43"/>
      <c r="AC1165" s="193"/>
      <c r="AD1165" s="16"/>
      <c r="AE1165" s="193"/>
    </row>
    <row r="1166" spans="2:31" s="49" customFormat="1" x14ac:dyDescent="0.25">
      <c r="B1166" s="50"/>
      <c r="D1166" s="187"/>
      <c r="E1166" s="188"/>
      <c r="F1166" s="189"/>
      <c r="G1166" s="189"/>
      <c r="H1166" s="15"/>
      <c r="J1166" s="50"/>
      <c r="K1166" s="50"/>
      <c r="L1166" s="15"/>
      <c r="N1166" s="16"/>
      <c r="O1166" s="16"/>
      <c r="P1166" s="16"/>
      <c r="Q1166" s="15"/>
      <c r="R1166" s="15"/>
      <c r="U1166" s="50"/>
      <c r="V1166" s="15"/>
      <c r="W1166" s="50"/>
      <c r="Y1166" s="16"/>
      <c r="Z1166" s="16"/>
      <c r="AA1166" s="43"/>
      <c r="AC1166" s="193"/>
      <c r="AD1166" s="16"/>
      <c r="AE1166" s="193"/>
    </row>
    <row r="1167" spans="2:31" s="49" customFormat="1" x14ac:dyDescent="0.25">
      <c r="B1167" s="50"/>
      <c r="D1167" s="187"/>
      <c r="E1167" s="188"/>
      <c r="F1167" s="189"/>
      <c r="G1167" s="189"/>
      <c r="H1167" s="15"/>
      <c r="J1167" s="50"/>
      <c r="K1167" s="50"/>
      <c r="L1167" s="15"/>
      <c r="N1167" s="16"/>
      <c r="O1167" s="16"/>
      <c r="P1167" s="16"/>
      <c r="Q1167" s="15"/>
      <c r="R1167" s="15"/>
      <c r="U1167" s="50"/>
      <c r="V1167" s="15"/>
      <c r="W1167" s="50"/>
      <c r="Y1167" s="16"/>
      <c r="Z1167" s="16"/>
      <c r="AA1167" s="43"/>
      <c r="AC1167" s="193"/>
      <c r="AD1167" s="16"/>
      <c r="AE1167" s="193"/>
    </row>
    <row r="1168" spans="2:31" s="49" customFormat="1" x14ac:dyDescent="0.25">
      <c r="B1168" s="50"/>
      <c r="D1168" s="187"/>
      <c r="E1168" s="188"/>
      <c r="F1168" s="189"/>
      <c r="G1168" s="189"/>
      <c r="H1168" s="15"/>
      <c r="J1168" s="50"/>
      <c r="K1168" s="50"/>
      <c r="L1168" s="15"/>
      <c r="N1168" s="16"/>
      <c r="O1168" s="16"/>
      <c r="P1168" s="16"/>
      <c r="Q1168" s="15"/>
      <c r="R1168" s="15"/>
      <c r="U1168" s="50"/>
      <c r="V1168" s="15"/>
      <c r="W1168" s="50"/>
      <c r="Y1168" s="16"/>
      <c r="Z1168" s="16"/>
      <c r="AA1168" s="43"/>
      <c r="AC1168" s="193"/>
      <c r="AD1168" s="16"/>
      <c r="AE1168" s="193"/>
    </row>
    <row r="1169" spans="2:31" s="49" customFormat="1" x14ac:dyDescent="0.25">
      <c r="B1169" s="50"/>
      <c r="D1169" s="187"/>
      <c r="E1169" s="188"/>
      <c r="F1169" s="189"/>
      <c r="G1169" s="189"/>
      <c r="H1169" s="15"/>
      <c r="J1169" s="50"/>
      <c r="K1169" s="50"/>
      <c r="L1169" s="15"/>
      <c r="N1169" s="16"/>
      <c r="O1169" s="16"/>
      <c r="P1169" s="16"/>
      <c r="Q1169" s="15"/>
      <c r="R1169" s="15"/>
      <c r="U1169" s="50"/>
      <c r="V1169" s="15"/>
      <c r="W1169" s="50"/>
      <c r="Y1169" s="16"/>
      <c r="Z1169" s="16"/>
      <c r="AA1169" s="43"/>
      <c r="AC1169" s="193"/>
      <c r="AD1169" s="16"/>
      <c r="AE1169" s="193"/>
    </row>
    <row r="1170" spans="2:31" s="49" customFormat="1" x14ac:dyDescent="0.25">
      <c r="B1170" s="50"/>
      <c r="D1170" s="187"/>
      <c r="E1170" s="188"/>
      <c r="F1170" s="189"/>
      <c r="G1170" s="189"/>
      <c r="H1170" s="15"/>
      <c r="J1170" s="50"/>
      <c r="K1170" s="50"/>
      <c r="L1170" s="15"/>
      <c r="N1170" s="16"/>
      <c r="O1170" s="16"/>
      <c r="P1170" s="16"/>
      <c r="Q1170" s="15"/>
      <c r="R1170" s="15"/>
      <c r="U1170" s="50"/>
      <c r="V1170" s="15"/>
      <c r="W1170" s="50"/>
      <c r="Y1170" s="16"/>
      <c r="Z1170" s="16"/>
      <c r="AA1170" s="43"/>
      <c r="AC1170" s="193"/>
      <c r="AD1170" s="16"/>
      <c r="AE1170" s="193"/>
    </row>
    <row r="1171" spans="2:31" s="49" customFormat="1" x14ac:dyDescent="0.25">
      <c r="B1171" s="50"/>
      <c r="D1171" s="187"/>
      <c r="E1171" s="188"/>
      <c r="F1171" s="189"/>
      <c r="G1171" s="189"/>
      <c r="H1171" s="15"/>
      <c r="J1171" s="50"/>
      <c r="K1171" s="50"/>
      <c r="L1171" s="15"/>
      <c r="N1171" s="16"/>
      <c r="O1171" s="16"/>
      <c r="P1171" s="16"/>
      <c r="Q1171" s="15"/>
      <c r="R1171" s="15"/>
      <c r="U1171" s="50"/>
      <c r="V1171" s="15"/>
      <c r="W1171" s="50"/>
      <c r="Y1171" s="16"/>
      <c r="Z1171" s="16"/>
      <c r="AA1171" s="43"/>
      <c r="AC1171" s="193"/>
      <c r="AD1171" s="16"/>
      <c r="AE1171" s="193"/>
    </row>
    <row r="1172" spans="2:31" s="49" customFormat="1" x14ac:dyDescent="0.25">
      <c r="B1172" s="50"/>
      <c r="D1172" s="187"/>
      <c r="E1172" s="188"/>
      <c r="F1172" s="189"/>
      <c r="G1172" s="189"/>
      <c r="H1172" s="15"/>
      <c r="J1172" s="50"/>
      <c r="K1172" s="50"/>
      <c r="L1172" s="15"/>
      <c r="N1172" s="16"/>
      <c r="O1172" s="16"/>
      <c r="P1172" s="16"/>
      <c r="Q1172" s="15"/>
      <c r="R1172" s="15"/>
      <c r="U1172" s="50"/>
      <c r="V1172" s="15"/>
      <c r="W1172" s="50"/>
      <c r="Y1172" s="16"/>
      <c r="Z1172" s="16"/>
      <c r="AA1172" s="43"/>
      <c r="AC1172" s="193"/>
      <c r="AD1172" s="16"/>
      <c r="AE1172" s="193"/>
    </row>
    <row r="1173" spans="2:31" s="49" customFormat="1" x14ac:dyDescent="0.25">
      <c r="B1173" s="50"/>
      <c r="D1173" s="187"/>
      <c r="E1173" s="188"/>
      <c r="F1173" s="189"/>
      <c r="G1173" s="189"/>
      <c r="H1173" s="15"/>
      <c r="J1173" s="50"/>
      <c r="K1173" s="50"/>
      <c r="L1173" s="15"/>
      <c r="N1173" s="16"/>
      <c r="O1173" s="16"/>
      <c r="P1173" s="16"/>
      <c r="Q1173" s="15"/>
      <c r="R1173" s="15"/>
      <c r="U1173" s="50"/>
      <c r="V1173" s="15"/>
      <c r="W1173" s="50"/>
      <c r="Y1173" s="16"/>
      <c r="Z1173" s="16"/>
      <c r="AA1173" s="43"/>
      <c r="AC1173" s="193"/>
      <c r="AD1173" s="16"/>
      <c r="AE1173" s="193"/>
    </row>
    <row r="1174" spans="2:31" s="49" customFormat="1" x14ac:dyDescent="0.25">
      <c r="B1174" s="50"/>
      <c r="D1174" s="187"/>
      <c r="E1174" s="188"/>
      <c r="F1174" s="189"/>
      <c r="G1174" s="189"/>
      <c r="H1174" s="15"/>
      <c r="J1174" s="50"/>
      <c r="K1174" s="50"/>
      <c r="L1174" s="15"/>
      <c r="N1174" s="16"/>
      <c r="O1174" s="16"/>
      <c r="P1174" s="16"/>
      <c r="Q1174" s="15"/>
      <c r="R1174" s="15"/>
      <c r="U1174" s="50"/>
      <c r="V1174" s="15"/>
      <c r="W1174" s="50"/>
      <c r="Y1174" s="16"/>
      <c r="Z1174" s="16"/>
      <c r="AA1174" s="43"/>
      <c r="AC1174" s="193"/>
      <c r="AD1174" s="16"/>
      <c r="AE1174" s="193"/>
    </row>
    <row r="1175" spans="2:31" s="49" customFormat="1" x14ac:dyDescent="0.25">
      <c r="B1175" s="50"/>
      <c r="D1175" s="187"/>
      <c r="E1175" s="188"/>
      <c r="F1175" s="189"/>
      <c r="G1175" s="189"/>
      <c r="H1175" s="15"/>
      <c r="J1175" s="50"/>
      <c r="K1175" s="50"/>
      <c r="L1175" s="15"/>
      <c r="N1175" s="16"/>
      <c r="O1175" s="16"/>
      <c r="P1175" s="16"/>
      <c r="Q1175" s="15"/>
      <c r="R1175" s="15"/>
      <c r="U1175" s="50"/>
      <c r="V1175" s="15"/>
      <c r="W1175" s="50"/>
      <c r="Y1175" s="16"/>
      <c r="Z1175" s="16"/>
      <c r="AA1175" s="43"/>
      <c r="AC1175" s="193"/>
      <c r="AD1175" s="16"/>
      <c r="AE1175" s="193"/>
    </row>
    <row r="1176" spans="2:31" s="49" customFormat="1" x14ac:dyDescent="0.25">
      <c r="B1176" s="50"/>
      <c r="D1176" s="187"/>
      <c r="E1176" s="188"/>
      <c r="F1176" s="189"/>
      <c r="G1176" s="189"/>
      <c r="H1176" s="15"/>
      <c r="J1176" s="50"/>
      <c r="K1176" s="50"/>
      <c r="L1176" s="15"/>
      <c r="N1176" s="16"/>
      <c r="O1176" s="16"/>
      <c r="P1176" s="16"/>
      <c r="Q1176" s="15"/>
      <c r="R1176" s="15"/>
      <c r="U1176" s="50"/>
      <c r="V1176" s="15"/>
      <c r="W1176" s="50"/>
      <c r="Y1176" s="16"/>
      <c r="Z1176" s="16"/>
      <c r="AA1176" s="43"/>
      <c r="AC1176" s="193"/>
      <c r="AD1176" s="16"/>
      <c r="AE1176" s="193"/>
    </row>
    <row r="1177" spans="2:31" s="49" customFormat="1" x14ac:dyDescent="0.25">
      <c r="B1177" s="50"/>
      <c r="D1177" s="187"/>
      <c r="E1177" s="188"/>
      <c r="F1177" s="189"/>
      <c r="G1177" s="189"/>
      <c r="H1177" s="15"/>
      <c r="J1177" s="50"/>
      <c r="K1177" s="50"/>
      <c r="L1177" s="15"/>
      <c r="N1177" s="16"/>
      <c r="O1177" s="16"/>
      <c r="P1177" s="16"/>
      <c r="Q1177" s="15"/>
      <c r="R1177" s="15"/>
      <c r="U1177" s="50"/>
      <c r="V1177" s="15"/>
      <c r="W1177" s="50"/>
      <c r="Y1177" s="16"/>
      <c r="Z1177" s="16"/>
      <c r="AA1177" s="43"/>
      <c r="AC1177" s="193"/>
      <c r="AD1177" s="16"/>
      <c r="AE1177" s="193"/>
    </row>
    <row r="1178" spans="2:31" s="49" customFormat="1" x14ac:dyDescent="0.25">
      <c r="B1178" s="50"/>
      <c r="D1178" s="187"/>
      <c r="E1178" s="188"/>
      <c r="F1178" s="189"/>
      <c r="G1178" s="189"/>
      <c r="H1178" s="15"/>
      <c r="J1178" s="50"/>
      <c r="K1178" s="50"/>
      <c r="L1178" s="15"/>
      <c r="N1178" s="16"/>
      <c r="O1178" s="16"/>
      <c r="P1178" s="16"/>
      <c r="Q1178" s="15"/>
      <c r="R1178" s="15"/>
      <c r="U1178" s="50"/>
      <c r="V1178" s="15"/>
      <c r="W1178" s="50"/>
      <c r="Y1178" s="16"/>
      <c r="Z1178" s="16"/>
      <c r="AA1178" s="43"/>
      <c r="AC1178" s="193"/>
      <c r="AD1178" s="16"/>
      <c r="AE1178" s="193"/>
    </row>
    <row r="1179" spans="2:31" s="49" customFormat="1" x14ac:dyDescent="0.25">
      <c r="B1179" s="50"/>
      <c r="D1179" s="187"/>
      <c r="E1179" s="188"/>
      <c r="F1179" s="189"/>
      <c r="G1179" s="189"/>
      <c r="H1179" s="15"/>
      <c r="J1179" s="50"/>
      <c r="K1179" s="50"/>
      <c r="L1179" s="15"/>
      <c r="N1179" s="16"/>
      <c r="O1179" s="16"/>
      <c r="P1179" s="16"/>
      <c r="Q1179" s="15"/>
      <c r="R1179" s="15"/>
      <c r="U1179" s="50"/>
      <c r="V1179" s="15"/>
      <c r="W1179" s="50"/>
      <c r="Y1179" s="16"/>
      <c r="Z1179" s="16"/>
      <c r="AA1179" s="43"/>
      <c r="AC1179" s="193"/>
      <c r="AD1179" s="16"/>
      <c r="AE1179" s="193"/>
    </row>
    <row r="1180" spans="2:31" s="49" customFormat="1" x14ac:dyDescent="0.25">
      <c r="B1180" s="50"/>
      <c r="D1180" s="187"/>
      <c r="E1180" s="188"/>
      <c r="F1180" s="189"/>
      <c r="G1180" s="189"/>
      <c r="H1180" s="15"/>
      <c r="J1180" s="50"/>
      <c r="K1180" s="50"/>
      <c r="L1180" s="15"/>
      <c r="N1180" s="16"/>
      <c r="O1180" s="16"/>
      <c r="P1180" s="16"/>
      <c r="Q1180" s="15"/>
      <c r="R1180" s="15"/>
      <c r="U1180" s="50"/>
      <c r="V1180" s="15"/>
      <c r="W1180" s="50"/>
      <c r="Y1180" s="16"/>
      <c r="Z1180" s="16"/>
      <c r="AA1180" s="43"/>
      <c r="AC1180" s="193"/>
      <c r="AD1180" s="16"/>
      <c r="AE1180" s="193"/>
    </row>
    <row r="1181" spans="2:31" s="49" customFormat="1" x14ac:dyDescent="0.25">
      <c r="B1181" s="50"/>
      <c r="D1181" s="187"/>
      <c r="E1181" s="188"/>
      <c r="F1181" s="189"/>
      <c r="G1181" s="189"/>
      <c r="H1181" s="15"/>
      <c r="J1181" s="50"/>
      <c r="K1181" s="50"/>
      <c r="L1181" s="15"/>
      <c r="N1181" s="16"/>
      <c r="O1181" s="16"/>
      <c r="P1181" s="16"/>
      <c r="Q1181" s="15"/>
      <c r="R1181" s="15"/>
      <c r="U1181" s="50"/>
      <c r="V1181" s="15"/>
      <c r="W1181" s="50"/>
      <c r="Y1181" s="16"/>
      <c r="Z1181" s="16"/>
      <c r="AA1181" s="43"/>
      <c r="AC1181" s="193"/>
      <c r="AD1181" s="16"/>
      <c r="AE1181" s="193"/>
    </row>
    <row r="1182" spans="2:31" s="49" customFormat="1" x14ac:dyDescent="0.25">
      <c r="B1182" s="50"/>
      <c r="D1182" s="187"/>
      <c r="E1182" s="188"/>
      <c r="F1182" s="189"/>
      <c r="G1182" s="189"/>
      <c r="H1182" s="15"/>
      <c r="J1182" s="50"/>
      <c r="K1182" s="50"/>
      <c r="L1182" s="15"/>
      <c r="N1182" s="16"/>
      <c r="O1182" s="16"/>
      <c r="P1182" s="16"/>
      <c r="Q1182" s="15"/>
      <c r="R1182" s="15"/>
      <c r="U1182" s="50"/>
      <c r="V1182" s="15"/>
      <c r="W1182" s="50"/>
      <c r="Y1182" s="16"/>
      <c r="Z1182" s="16"/>
      <c r="AA1182" s="43"/>
      <c r="AC1182" s="193"/>
      <c r="AD1182" s="16"/>
      <c r="AE1182" s="193"/>
    </row>
    <row r="1183" spans="2:31" s="49" customFormat="1" x14ac:dyDescent="0.25">
      <c r="B1183" s="50"/>
      <c r="D1183" s="187"/>
      <c r="E1183" s="188"/>
      <c r="F1183" s="189"/>
      <c r="G1183" s="189"/>
      <c r="H1183" s="15"/>
      <c r="J1183" s="50"/>
      <c r="K1183" s="50"/>
      <c r="L1183" s="15"/>
      <c r="N1183" s="16"/>
      <c r="O1183" s="16"/>
      <c r="P1183" s="16"/>
      <c r="Q1183" s="15"/>
      <c r="R1183" s="15"/>
      <c r="U1183" s="50"/>
      <c r="V1183" s="15"/>
      <c r="W1183" s="50"/>
      <c r="Y1183" s="16"/>
      <c r="Z1183" s="16"/>
      <c r="AA1183" s="43"/>
      <c r="AC1183" s="193"/>
      <c r="AD1183" s="16"/>
      <c r="AE1183" s="193"/>
    </row>
    <row r="1184" spans="2:31" s="49" customFormat="1" x14ac:dyDescent="0.25">
      <c r="B1184" s="50"/>
      <c r="D1184" s="187"/>
      <c r="E1184" s="188"/>
      <c r="F1184" s="189"/>
      <c r="G1184" s="189"/>
      <c r="H1184" s="15"/>
      <c r="J1184" s="50"/>
      <c r="K1184" s="50"/>
      <c r="L1184" s="15"/>
      <c r="N1184" s="16"/>
      <c r="O1184" s="16"/>
      <c r="P1184" s="16"/>
      <c r="Q1184" s="15"/>
      <c r="R1184" s="15"/>
      <c r="U1184" s="50"/>
      <c r="V1184" s="15"/>
      <c r="W1184" s="50"/>
      <c r="Y1184" s="16"/>
      <c r="Z1184" s="16"/>
      <c r="AA1184" s="43"/>
      <c r="AC1184" s="193"/>
      <c r="AD1184" s="16"/>
      <c r="AE1184" s="193"/>
    </row>
    <row r="1185" spans="2:31" s="49" customFormat="1" x14ac:dyDescent="0.25">
      <c r="B1185" s="50"/>
      <c r="D1185" s="187"/>
      <c r="E1185" s="188"/>
      <c r="F1185" s="189"/>
      <c r="G1185" s="189"/>
      <c r="H1185" s="15"/>
      <c r="J1185" s="50"/>
      <c r="K1185" s="50"/>
      <c r="L1185" s="15"/>
      <c r="N1185" s="16"/>
      <c r="O1185" s="16"/>
      <c r="P1185" s="16"/>
      <c r="Q1185" s="15"/>
      <c r="R1185" s="15"/>
      <c r="U1185" s="50"/>
      <c r="V1185" s="15"/>
      <c r="W1185" s="50"/>
      <c r="Y1185" s="16"/>
      <c r="Z1185" s="16"/>
      <c r="AA1185" s="43"/>
      <c r="AC1185" s="193"/>
      <c r="AD1185" s="16"/>
      <c r="AE1185" s="193"/>
    </row>
    <row r="1186" spans="2:31" s="49" customFormat="1" x14ac:dyDescent="0.25">
      <c r="B1186" s="50"/>
      <c r="D1186" s="187"/>
      <c r="E1186" s="188"/>
      <c r="F1186" s="189"/>
      <c r="G1186" s="189"/>
      <c r="H1186" s="15"/>
      <c r="J1186" s="50"/>
      <c r="K1186" s="50"/>
      <c r="L1186" s="15"/>
      <c r="N1186" s="16"/>
      <c r="O1186" s="16"/>
      <c r="P1186" s="16"/>
      <c r="Q1186" s="15"/>
      <c r="R1186" s="15"/>
      <c r="U1186" s="50"/>
      <c r="V1186" s="15"/>
      <c r="W1186" s="50"/>
      <c r="Y1186" s="16"/>
      <c r="Z1186" s="16"/>
      <c r="AA1186" s="43"/>
      <c r="AC1186" s="193"/>
      <c r="AD1186" s="16"/>
      <c r="AE1186" s="193"/>
    </row>
    <row r="1187" spans="2:31" s="49" customFormat="1" x14ac:dyDescent="0.25">
      <c r="B1187" s="50"/>
      <c r="D1187" s="187"/>
      <c r="E1187" s="188"/>
      <c r="F1187" s="189"/>
      <c r="G1187" s="189"/>
      <c r="H1187" s="15"/>
      <c r="J1187" s="50"/>
      <c r="K1187" s="50"/>
      <c r="L1187" s="15"/>
      <c r="N1187" s="16"/>
      <c r="O1187" s="16"/>
      <c r="P1187" s="16"/>
      <c r="Q1187" s="15"/>
      <c r="R1187" s="15"/>
      <c r="U1187" s="50"/>
      <c r="V1187" s="15"/>
      <c r="W1187" s="50"/>
      <c r="Y1187" s="16"/>
      <c r="Z1187" s="16"/>
      <c r="AA1187" s="43"/>
      <c r="AC1187" s="193"/>
      <c r="AD1187" s="16"/>
      <c r="AE1187" s="193"/>
    </row>
    <row r="1188" spans="2:31" s="49" customFormat="1" x14ac:dyDescent="0.25">
      <c r="B1188" s="50"/>
      <c r="D1188" s="187"/>
      <c r="E1188" s="188"/>
      <c r="F1188" s="189"/>
      <c r="G1188" s="189"/>
      <c r="H1188" s="15"/>
      <c r="J1188" s="50"/>
      <c r="K1188" s="50"/>
      <c r="L1188" s="15"/>
      <c r="N1188" s="16"/>
      <c r="O1188" s="16"/>
      <c r="P1188" s="16"/>
      <c r="Q1188" s="15"/>
      <c r="R1188" s="15"/>
      <c r="U1188" s="50"/>
      <c r="V1188" s="15"/>
      <c r="W1188" s="50"/>
      <c r="Y1188" s="16"/>
      <c r="Z1188" s="16"/>
      <c r="AA1188" s="43"/>
      <c r="AC1188" s="193"/>
      <c r="AD1188" s="16"/>
      <c r="AE1188" s="193"/>
    </row>
    <row r="1189" spans="2:31" s="49" customFormat="1" x14ac:dyDescent="0.25">
      <c r="B1189" s="50"/>
      <c r="D1189" s="187"/>
      <c r="E1189" s="188"/>
      <c r="F1189" s="189"/>
      <c r="G1189" s="189"/>
      <c r="H1189" s="15"/>
      <c r="J1189" s="50"/>
      <c r="K1189" s="50"/>
      <c r="L1189" s="15"/>
      <c r="N1189" s="16"/>
      <c r="O1189" s="16"/>
      <c r="P1189" s="16"/>
      <c r="Q1189" s="15"/>
      <c r="R1189" s="15"/>
      <c r="U1189" s="50"/>
      <c r="V1189" s="15"/>
      <c r="W1189" s="50"/>
      <c r="Y1189" s="16"/>
      <c r="Z1189" s="16"/>
      <c r="AA1189" s="43"/>
      <c r="AC1189" s="193"/>
      <c r="AD1189" s="16"/>
      <c r="AE1189" s="193"/>
    </row>
    <row r="1190" spans="2:31" s="49" customFormat="1" x14ac:dyDescent="0.25">
      <c r="B1190" s="50"/>
      <c r="D1190" s="187"/>
      <c r="E1190" s="188"/>
      <c r="F1190" s="189"/>
      <c r="G1190" s="189"/>
      <c r="H1190" s="15"/>
      <c r="J1190" s="50"/>
      <c r="K1190" s="50"/>
      <c r="L1190" s="15"/>
      <c r="N1190" s="16"/>
      <c r="O1190" s="16"/>
      <c r="P1190" s="16"/>
      <c r="Q1190" s="15"/>
      <c r="R1190" s="15"/>
      <c r="U1190" s="50"/>
      <c r="V1190" s="15"/>
      <c r="W1190" s="50"/>
      <c r="Y1190" s="16"/>
      <c r="Z1190" s="16"/>
      <c r="AA1190" s="43"/>
      <c r="AC1190" s="193"/>
      <c r="AD1190" s="16"/>
      <c r="AE1190" s="193"/>
    </row>
    <row r="1191" spans="2:31" s="49" customFormat="1" x14ac:dyDescent="0.25">
      <c r="B1191" s="50"/>
      <c r="D1191" s="187"/>
      <c r="E1191" s="188"/>
      <c r="F1191" s="189"/>
      <c r="G1191" s="189"/>
      <c r="H1191" s="15"/>
      <c r="J1191" s="50"/>
      <c r="K1191" s="50"/>
      <c r="L1191" s="15"/>
      <c r="N1191" s="16"/>
      <c r="O1191" s="16"/>
      <c r="P1191" s="16"/>
      <c r="Q1191" s="15"/>
      <c r="R1191" s="15"/>
      <c r="U1191" s="50"/>
      <c r="V1191" s="15"/>
      <c r="W1191" s="50"/>
      <c r="Y1191" s="16"/>
      <c r="Z1191" s="16"/>
      <c r="AA1191" s="43"/>
      <c r="AC1191" s="193"/>
      <c r="AD1191" s="16"/>
      <c r="AE1191" s="193"/>
    </row>
    <row r="1192" spans="2:31" s="49" customFormat="1" x14ac:dyDescent="0.25">
      <c r="B1192" s="50"/>
      <c r="D1192" s="187"/>
      <c r="E1192" s="188"/>
      <c r="F1192" s="189"/>
      <c r="G1192" s="189"/>
      <c r="H1192" s="15"/>
      <c r="J1192" s="50"/>
      <c r="K1192" s="50"/>
      <c r="L1192" s="15"/>
      <c r="N1192" s="16"/>
      <c r="O1192" s="16"/>
      <c r="P1192" s="16"/>
      <c r="Q1192" s="15"/>
      <c r="R1192" s="15"/>
      <c r="U1192" s="50"/>
      <c r="V1192" s="15"/>
      <c r="W1192" s="50"/>
      <c r="Y1192" s="16"/>
      <c r="Z1192" s="16"/>
      <c r="AA1192" s="43"/>
      <c r="AC1192" s="193"/>
      <c r="AD1192" s="16"/>
      <c r="AE1192" s="193"/>
    </row>
    <row r="1193" spans="2:31" s="49" customFormat="1" x14ac:dyDescent="0.25">
      <c r="B1193" s="50"/>
      <c r="D1193" s="187"/>
      <c r="E1193" s="188"/>
      <c r="F1193" s="189"/>
      <c r="G1193" s="189"/>
      <c r="H1193" s="15"/>
      <c r="J1193" s="50"/>
      <c r="K1193" s="50"/>
      <c r="L1193" s="15"/>
      <c r="N1193" s="16"/>
      <c r="O1193" s="16"/>
      <c r="P1193" s="16"/>
      <c r="Q1193" s="15"/>
      <c r="R1193" s="15"/>
      <c r="U1193" s="50"/>
      <c r="V1193" s="15"/>
      <c r="W1193" s="50"/>
      <c r="Y1193" s="16"/>
      <c r="Z1193" s="16"/>
      <c r="AA1193" s="43"/>
      <c r="AC1193" s="193"/>
      <c r="AD1193" s="16"/>
      <c r="AE1193" s="193"/>
    </row>
    <row r="1194" spans="2:31" s="49" customFormat="1" x14ac:dyDescent="0.25">
      <c r="B1194" s="50"/>
      <c r="D1194" s="187"/>
      <c r="E1194" s="188"/>
      <c r="F1194" s="189"/>
      <c r="G1194" s="189"/>
      <c r="H1194" s="15"/>
      <c r="J1194" s="50"/>
      <c r="K1194" s="50"/>
      <c r="L1194" s="15"/>
      <c r="N1194" s="16"/>
      <c r="O1194" s="16"/>
      <c r="P1194" s="16"/>
      <c r="Q1194" s="15"/>
      <c r="R1194" s="15"/>
      <c r="U1194" s="50"/>
      <c r="V1194" s="15"/>
      <c r="W1194" s="50"/>
      <c r="Y1194" s="16"/>
      <c r="Z1194" s="16"/>
      <c r="AA1194" s="43"/>
      <c r="AC1194" s="193"/>
      <c r="AD1194" s="16"/>
      <c r="AE1194" s="193"/>
    </row>
    <row r="1195" spans="2:31" s="49" customFormat="1" x14ac:dyDescent="0.25">
      <c r="B1195" s="50"/>
      <c r="D1195" s="187"/>
      <c r="E1195" s="188"/>
      <c r="F1195" s="189"/>
      <c r="G1195" s="189"/>
      <c r="H1195" s="15"/>
      <c r="J1195" s="50"/>
      <c r="K1195" s="50"/>
      <c r="L1195" s="15"/>
      <c r="N1195" s="16"/>
      <c r="O1195" s="16"/>
      <c r="P1195" s="16"/>
      <c r="Q1195" s="15"/>
      <c r="R1195" s="15"/>
      <c r="U1195" s="50"/>
      <c r="V1195" s="15"/>
      <c r="W1195" s="50"/>
      <c r="Y1195" s="16"/>
      <c r="Z1195" s="16"/>
      <c r="AA1195" s="43"/>
      <c r="AC1195" s="193"/>
      <c r="AD1195" s="16"/>
      <c r="AE1195" s="193"/>
    </row>
    <row r="1196" spans="2:31" s="49" customFormat="1" x14ac:dyDescent="0.25">
      <c r="B1196" s="50"/>
      <c r="D1196" s="187"/>
      <c r="E1196" s="188"/>
      <c r="F1196" s="189"/>
      <c r="G1196" s="189"/>
      <c r="H1196" s="15"/>
      <c r="J1196" s="50"/>
      <c r="K1196" s="50"/>
      <c r="L1196" s="15"/>
      <c r="N1196" s="16"/>
      <c r="O1196" s="16"/>
      <c r="P1196" s="16"/>
      <c r="Q1196" s="15"/>
      <c r="R1196" s="15"/>
      <c r="U1196" s="50"/>
      <c r="V1196" s="15"/>
      <c r="W1196" s="50"/>
      <c r="Y1196" s="16"/>
      <c r="Z1196" s="16"/>
      <c r="AA1196" s="43"/>
      <c r="AC1196" s="193"/>
      <c r="AD1196" s="16"/>
      <c r="AE1196" s="193"/>
    </row>
    <row r="1197" spans="2:31" s="49" customFormat="1" x14ac:dyDescent="0.25">
      <c r="B1197" s="50"/>
      <c r="D1197" s="187"/>
      <c r="E1197" s="188"/>
      <c r="F1197" s="189"/>
      <c r="G1197" s="189"/>
      <c r="H1197" s="15"/>
      <c r="J1197" s="50"/>
      <c r="K1197" s="50"/>
      <c r="L1197" s="15"/>
      <c r="N1197" s="16"/>
      <c r="O1197" s="16"/>
      <c r="P1197" s="16"/>
      <c r="Q1197" s="15"/>
      <c r="R1197" s="15"/>
      <c r="U1197" s="50"/>
      <c r="V1197" s="15"/>
      <c r="W1197" s="50"/>
      <c r="Y1197" s="16"/>
      <c r="Z1197" s="16"/>
      <c r="AA1197" s="43"/>
      <c r="AC1197" s="193"/>
      <c r="AD1197" s="16"/>
      <c r="AE1197" s="193"/>
    </row>
    <row r="1198" spans="2:31" s="49" customFormat="1" x14ac:dyDescent="0.25">
      <c r="B1198" s="50"/>
      <c r="D1198" s="187"/>
      <c r="E1198" s="188"/>
      <c r="F1198" s="189"/>
      <c r="G1198" s="189"/>
      <c r="H1198" s="15"/>
      <c r="J1198" s="50"/>
      <c r="K1198" s="50"/>
      <c r="L1198" s="15"/>
      <c r="N1198" s="16"/>
      <c r="O1198" s="16"/>
      <c r="P1198" s="16"/>
      <c r="Q1198" s="15"/>
      <c r="R1198" s="15"/>
      <c r="U1198" s="50"/>
      <c r="V1198" s="15"/>
      <c r="W1198" s="50"/>
      <c r="Y1198" s="16"/>
      <c r="Z1198" s="16"/>
      <c r="AA1198" s="43"/>
      <c r="AC1198" s="193"/>
      <c r="AD1198" s="16"/>
      <c r="AE1198" s="193"/>
    </row>
    <row r="1199" spans="2:31" s="49" customFormat="1" x14ac:dyDescent="0.25">
      <c r="B1199" s="50"/>
      <c r="D1199" s="187"/>
      <c r="E1199" s="188"/>
      <c r="F1199" s="189"/>
      <c r="G1199" s="189"/>
      <c r="H1199" s="15"/>
      <c r="J1199" s="50"/>
      <c r="K1199" s="50"/>
      <c r="L1199" s="15"/>
      <c r="N1199" s="16"/>
      <c r="O1199" s="16"/>
      <c r="P1199" s="16"/>
      <c r="Q1199" s="15"/>
      <c r="R1199" s="15"/>
      <c r="U1199" s="50"/>
      <c r="V1199" s="15"/>
      <c r="W1199" s="50"/>
      <c r="Y1199" s="16"/>
      <c r="Z1199" s="16"/>
      <c r="AA1199" s="43"/>
      <c r="AC1199" s="193"/>
      <c r="AD1199" s="16"/>
      <c r="AE1199" s="193"/>
    </row>
    <row r="1200" spans="2:31" s="49" customFormat="1" x14ac:dyDescent="0.25">
      <c r="B1200" s="50"/>
      <c r="D1200" s="187"/>
      <c r="E1200" s="188"/>
      <c r="F1200" s="189"/>
      <c r="G1200" s="189"/>
      <c r="H1200" s="15"/>
      <c r="J1200" s="50"/>
      <c r="K1200" s="50"/>
      <c r="L1200" s="15"/>
      <c r="N1200" s="16"/>
      <c r="O1200" s="16"/>
      <c r="P1200" s="16"/>
      <c r="Q1200" s="15"/>
      <c r="R1200" s="15"/>
      <c r="U1200" s="50"/>
      <c r="V1200" s="15"/>
      <c r="W1200" s="50"/>
      <c r="Y1200" s="16"/>
      <c r="Z1200" s="16"/>
      <c r="AA1200" s="43"/>
      <c r="AC1200" s="193"/>
      <c r="AD1200" s="16"/>
      <c r="AE1200" s="193"/>
    </row>
    <row r="1201" spans="2:31" s="49" customFormat="1" x14ac:dyDescent="0.25">
      <c r="B1201" s="50"/>
      <c r="D1201" s="187"/>
      <c r="E1201" s="188"/>
      <c r="F1201" s="189"/>
      <c r="G1201" s="189"/>
      <c r="H1201" s="15"/>
      <c r="J1201" s="50"/>
      <c r="K1201" s="50"/>
      <c r="L1201" s="15"/>
      <c r="N1201" s="16"/>
      <c r="O1201" s="16"/>
      <c r="P1201" s="16"/>
      <c r="Q1201" s="15"/>
      <c r="R1201" s="15"/>
      <c r="U1201" s="50"/>
      <c r="V1201" s="15"/>
      <c r="W1201" s="50"/>
      <c r="Y1201" s="16"/>
      <c r="Z1201" s="16"/>
      <c r="AA1201" s="43"/>
      <c r="AC1201" s="193"/>
      <c r="AD1201" s="16"/>
      <c r="AE1201" s="193"/>
    </row>
    <row r="1202" spans="2:31" s="49" customFormat="1" x14ac:dyDescent="0.25">
      <c r="B1202" s="50"/>
      <c r="D1202" s="187"/>
      <c r="E1202" s="188"/>
      <c r="F1202" s="189"/>
      <c r="G1202" s="189"/>
      <c r="H1202" s="15"/>
      <c r="J1202" s="50"/>
      <c r="K1202" s="50"/>
      <c r="L1202" s="15"/>
      <c r="N1202" s="16"/>
      <c r="O1202" s="16"/>
      <c r="P1202" s="16"/>
      <c r="Q1202" s="15"/>
      <c r="R1202" s="15"/>
      <c r="U1202" s="50"/>
      <c r="V1202" s="15"/>
      <c r="W1202" s="50"/>
      <c r="Y1202" s="16"/>
      <c r="Z1202" s="16"/>
      <c r="AA1202" s="43"/>
      <c r="AC1202" s="193"/>
      <c r="AD1202" s="16"/>
      <c r="AE1202" s="193"/>
    </row>
    <row r="1203" spans="2:31" s="49" customFormat="1" x14ac:dyDescent="0.25">
      <c r="B1203" s="50"/>
      <c r="D1203" s="187"/>
      <c r="E1203" s="188"/>
      <c r="F1203" s="189"/>
      <c r="G1203" s="189"/>
      <c r="H1203" s="15"/>
      <c r="J1203" s="50"/>
      <c r="K1203" s="50"/>
      <c r="L1203" s="15"/>
      <c r="N1203" s="16"/>
      <c r="O1203" s="16"/>
      <c r="P1203" s="16"/>
      <c r="Q1203" s="15"/>
      <c r="R1203" s="15"/>
      <c r="U1203" s="50"/>
      <c r="V1203" s="15"/>
      <c r="W1203" s="50"/>
      <c r="Y1203" s="16"/>
      <c r="Z1203" s="16"/>
      <c r="AA1203" s="43"/>
      <c r="AC1203" s="193"/>
      <c r="AD1203" s="16"/>
      <c r="AE1203" s="193"/>
    </row>
    <row r="1204" spans="2:31" s="49" customFormat="1" x14ac:dyDescent="0.25">
      <c r="B1204" s="50"/>
      <c r="D1204" s="187"/>
      <c r="E1204" s="188"/>
      <c r="F1204" s="189"/>
      <c r="G1204" s="189"/>
      <c r="H1204" s="15"/>
      <c r="J1204" s="50"/>
      <c r="K1204" s="50"/>
      <c r="L1204" s="15"/>
      <c r="N1204" s="16"/>
      <c r="O1204" s="16"/>
      <c r="P1204" s="16"/>
      <c r="Q1204" s="15"/>
      <c r="R1204" s="15"/>
      <c r="U1204" s="50"/>
      <c r="V1204" s="15"/>
      <c r="W1204" s="50"/>
      <c r="Y1204" s="16"/>
      <c r="Z1204" s="16"/>
      <c r="AA1204" s="43"/>
      <c r="AC1204" s="193"/>
      <c r="AD1204" s="16"/>
      <c r="AE1204" s="193"/>
    </row>
    <row r="1205" spans="2:31" s="49" customFormat="1" x14ac:dyDescent="0.25">
      <c r="B1205" s="50"/>
      <c r="D1205" s="187"/>
      <c r="E1205" s="188"/>
      <c r="F1205" s="189"/>
      <c r="G1205" s="189"/>
      <c r="H1205" s="15"/>
      <c r="J1205" s="50"/>
      <c r="K1205" s="50"/>
      <c r="L1205" s="15"/>
      <c r="N1205" s="16"/>
      <c r="O1205" s="16"/>
      <c r="P1205" s="16"/>
      <c r="Q1205" s="15"/>
      <c r="R1205" s="15"/>
      <c r="U1205" s="50"/>
      <c r="V1205" s="15"/>
      <c r="W1205" s="50"/>
      <c r="Y1205" s="16"/>
      <c r="Z1205" s="16"/>
      <c r="AA1205" s="43"/>
      <c r="AC1205" s="193"/>
      <c r="AD1205" s="16"/>
      <c r="AE1205" s="193"/>
    </row>
    <row r="1206" spans="2:31" s="49" customFormat="1" x14ac:dyDescent="0.25">
      <c r="B1206" s="50"/>
      <c r="D1206" s="187"/>
      <c r="E1206" s="188"/>
      <c r="F1206" s="189"/>
      <c r="G1206" s="189"/>
      <c r="H1206" s="15"/>
      <c r="J1206" s="50"/>
      <c r="K1206" s="50"/>
      <c r="L1206" s="15"/>
      <c r="N1206" s="16"/>
      <c r="O1206" s="16"/>
      <c r="P1206" s="16"/>
      <c r="Q1206" s="15"/>
      <c r="R1206" s="15"/>
      <c r="U1206" s="50"/>
      <c r="V1206" s="15"/>
      <c r="W1206" s="50"/>
      <c r="Y1206" s="16"/>
      <c r="Z1206" s="16"/>
      <c r="AA1206" s="43"/>
      <c r="AC1206" s="193"/>
      <c r="AD1206" s="16"/>
      <c r="AE1206" s="193"/>
    </row>
    <row r="1207" spans="2:31" s="49" customFormat="1" x14ac:dyDescent="0.25">
      <c r="B1207" s="50"/>
      <c r="D1207" s="187"/>
      <c r="E1207" s="188"/>
      <c r="F1207" s="189"/>
      <c r="G1207" s="189"/>
      <c r="H1207" s="15"/>
      <c r="J1207" s="50"/>
      <c r="K1207" s="50"/>
      <c r="L1207" s="15"/>
      <c r="N1207" s="16"/>
      <c r="O1207" s="16"/>
      <c r="P1207" s="16"/>
      <c r="Q1207" s="15"/>
      <c r="R1207" s="15"/>
      <c r="U1207" s="50"/>
      <c r="V1207" s="15"/>
      <c r="W1207" s="50"/>
      <c r="Y1207" s="16"/>
      <c r="Z1207" s="16"/>
      <c r="AA1207" s="43"/>
      <c r="AC1207" s="193"/>
      <c r="AD1207" s="16"/>
      <c r="AE1207" s="193"/>
    </row>
    <row r="1208" spans="2:31" s="49" customFormat="1" x14ac:dyDescent="0.25">
      <c r="B1208" s="50"/>
      <c r="D1208" s="187"/>
      <c r="E1208" s="188"/>
      <c r="F1208" s="189"/>
      <c r="G1208" s="189"/>
      <c r="H1208" s="15"/>
      <c r="J1208" s="50"/>
      <c r="K1208" s="50"/>
      <c r="L1208" s="15"/>
      <c r="N1208" s="16"/>
      <c r="O1208" s="16"/>
      <c r="P1208" s="16"/>
      <c r="Q1208" s="15"/>
      <c r="R1208" s="15"/>
      <c r="U1208" s="50"/>
      <c r="V1208" s="15"/>
      <c r="W1208" s="50"/>
      <c r="Y1208" s="16"/>
      <c r="Z1208" s="16"/>
      <c r="AA1208" s="43"/>
      <c r="AC1208" s="193"/>
      <c r="AD1208" s="16"/>
      <c r="AE1208" s="193"/>
    </row>
    <row r="1209" spans="2:31" s="49" customFormat="1" x14ac:dyDescent="0.25">
      <c r="B1209" s="50"/>
      <c r="D1209" s="187"/>
      <c r="E1209" s="188"/>
      <c r="F1209" s="189"/>
      <c r="G1209" s="189"/>
      <c r="H1209" s="15"/>
      <c r="J1209" s="50"/>
      <c r="K1209" s="50"/>
      <c r="L1209" s="15"/>
      <c r="N1209" s="16"/>
      <c r="O1209" s="16"/>
      <c r="P1209" s="16"/>
      <c r="Q1209" s="15"/>
      <c r="R1209" s="15"/>
      <c r="U1209" s="50"/>
      <c r="V1209" s="15"/>
      <c r="W1209" s="50"/>
      <c r="Y1209" s="16"/>
      <c r="Z1209" s="16"/>
      <c r="AA1209" s="43"/>
      <c r="AC1209" s="193"/>
      <c r="AD1209" s="16"/>
      <c r="AE1209" s="193"/>
    </row>
    <row r="1210" spans="2:31" s="49" customFormat="1" x14ac:dyDescent="0.25">
      <c r="B1210" s="50"/>
      <c r="D1210" s="187"/>
      <c r="E1210" s="188"/>
      <c r="F1210" s="189"/>
      <c r="G1210" s="189"/>
      <c r="H1210" s="15"/>
      <c r="J1210" s="50"/>
      <c r="K1210" s="50"/>
      <c r="L1210" s="15"/>
      <c r="N1210" s="16"/>
      <c r="O1210" s="16"/>
      <c r="P1210" s="16"/>
      <c r="Q1210" s="15"/>
      <c r="R1210" s="15"/>
      <c r="U1210" s="50"/>
      <c r="V1210" s="15"/>
      <c r="W1210" s="50"/>
      <c r="Y1210" s="16"/>
      <c r="Z1210" s="16"/>
      <c r="AA1210" s="43"/>
      <c r="AC1210" s="193"/>
      <c r="AD1210" s="16"/>
      <c r="AE1210" s="193"/>
    </row>
    <row r="1211" spans="2:31" s="49" customFormat="1" x14ac:dyDescent="0.25">
      <c r="B1211" s="50"/>
      <c r="D1211" s="187"/>
      <c r="E1211" s="188"/>
      <c r="F1211" s="189"/>
      <c r="G1211" s="189"/>
      <c r="H1211" s="15"/>
      <c r="J1211" s="50"/>
      <c r="K1211" s="50"/>
      <c r="L1211" s="15"/>
      <c r="N1211" s="16"/>
      <c r="O1211" s="16"/>
      <c r="P1211" s="16"/>
      <c r="Q1211" s="15"/>
      <c r="R1211" s="15"/>
      <c r="U1211" s="50"/>
      <c r="V1211" s="15"/>
      <c r="W1211" s="50"/>
      <c r="Y1211" s="16"/>
      <c r="Z1211" s="16"/>
      <c r="AA1211" s="43"/>
      <c r="AC1211" s="193"/>
      <c r="AD1211" s="16"/>
      <c r="AE1211" s="193"/>
    </row>
    <row r="1212" spans="2:31" s="49" customFormat="1" x14ac:dyDescent="0.25">
      <c r="B1212" s="50"/>
      <c r="D1212" s="187"/>
      <c r="E1212" s="188"/>
      <c r="F1212" s="189"/>
      <c r="G1212" s="189"/>
      <c r="H1212" s="15"/>
      <c r="J1212" s="50"/>
      <c r="K1212" s="50"/>
      <c r="L1212" s="15"/>
      <c r="N1212" s="16"/>
      <c r="O1212" s="16"/>
      <c r="P1212" s="16"/>
      <c r="Q1212" s="15"/>
      <c r="R1212" s="15"/>
      <c r="U1212" s="50"/>
      <c r="V1212" s="15"/>
      <c r="W1212" s="50"/>
      <c r="Y1212" s="16"/>
      <c r="Z1212" s="16"/>
      <c r="AA1212" s="43"/>
      <c r="AC1212" s="193"/>
      <c r="AD1212" s="16"/>
      <c r="AE1212" s="193"/>
    </row>
    <row r="1213" spans="2:31" s="49" customFormat="1" x14ac:dyDescent="0.25">
      <c r="B1213" s="50"/>
      <c r="D1213" s="187"/>
      <c r="E1213" s="188"/>
      <c r="F1213" s="189"/>
      <c r="G1213" s="189"/>
      <c r="H1213" s="15"/>
      <c r="J1213" s="50"/>
      <c r="K1213" s="50"/>
      <c r="L1213" s="15"/>
      <c r="N1213" s="16"/>
      <c r="O1213" s="16"/>
      <c r="P1213" s="16"/>
      <c r="Q1213" s="15"/>
      <c r="R1213" s="15"/>
      <c r="U1213" s="50"/>
      <c r="V1213" s="15"/>
      <c r="W1213" s="50"/>
      <c r="Y1213" s="16"/>
      <c r="Z1213" s="16"/>
      <c r="AA1213" s="43"/>
      <c r="AC1213" s="193"/>
      <c r="AD1213" s="16"/>
      <c r="AE1213" s="193"/>
    </row>
    <row r="1214" spans="2:31" s="49" customFormat="1" x14ac:dyDescent="0.25">
      <c r="B1214" s="50"/>
      <c r="D1214" s="187"/>
      <c r="E1214" s="188"/>
      <c r="F1214" s="189"/>
      <c r="G1214" s="189"/>
      <c r="H1214" s="15"/>
      <c r="J1214" s="50"/>
      <c r="K1214" s="50"/>
      <c r="L1214" s="15"/>
      <c r="N1214" s="16"/>
      <c r="O1214" s="16"/>
      <c r="P1214" s="16"/>
      <c r="Q1214" s="15"/>
      <c r="R1214" s="15"/>
      <c r="U1214" s="50"/>
      <c r="V1214" s="15"/>
      <c r="W1214" s="50"/>
      <c r="Y1214" s="16"/>
      <c r="Z1214" s="16"/>
      <c r="AA1214" s="43"/>
      <c r="AC1214" s="193"/>
      <c r="AD1214" s="16"/>
      <c r="AE1214" s="193"/>
    </row>
    <row r="1215" spans="2:31" s="49" customFormat="1" x14ac:dyDescent="0.25">
      <c r="B1215" s="50"/>
      <c r="D1215" s="187"/>
      <c r="E1215" s="188"/>
      <c r="F1215" s="189"/>
      <c r="G1215" s="189"/>
      <c r="H1215" s="15"/>
      <c r="J1215" s="50"/>
      <c r="K1215" s="50"/>
      <c r="L1215" s="15"/>
      <c r="N1215" s="16"/>
      <c r="O1215" s="16"/>
      <c r="P1215" s="16"/>
      <c r="Q1215" s="15"/>
      <c r="R1215" s="15"/>
      <c r="U1215" s="50"/>
      <c r="V1215" s="15"/>
      <c r="W1215" s="50"/>
      <c r="Y1215" s="16"/>
      <c r="Z1215" s="16"/>
      <c r="AA1215" s="43"/>
      <c r="AC1215" s="193"/>
      <c r="AD1215" s="16"/>
      <c r="AE1215" s="193"/>
    </row>
    <row r="1216" spans="2:31" s="49" customFormat="1" x14ac:dyDescent="0.25">
      <c r="B1216" s="50"/>
      <c r="D1216" s="187"/>
      <c r="E1216" s="188"/>
      <c r="F1216" s="189"/>
      <c r="G1216" s="189"/>
      <c r="H1216" s="15"/>
      <c r="J1216" s="50"/>
      <c r="K1216" s="50"/>
      <c r="L1216" s="15"/>
      <c r="N1216" s="16"/>
      <c r="O1216" s="16"/>
      <c r="P1216" s="16"/>
      <c r="Q1216" s="15"/>
      <c r="R1216" s="15"/>
      <c r="U1216" s="50"/>
      <c r="V1216" s="15"/>
      <c r="W1216" s="50"/>
      <c r="Y1216" s="16"/>
      <c r="Z1216" s="16"/>
      <c r="AA1216" s="43"/>
      <c r="AC1216" s="193"/>
      <c r="AD1216" s="16"/>
      <c r="AE1216" s="193"/>
    </row>
    <row r="1217" spans="2:31" s="49" customFormat="1" x14ac:dyDescent="0.25">
      <c r="B1217" s="50"/>
      <c r="D1217" s="187"/>
      <c r="E1217" s="188"/>
      <c r="F1217" s="189"/>
      <c r="G1217" s="189"/>
      <c r="H1217" s="15"/>
      <c r="J1217" s="50"/>
      <c r="K1217" s="50"/>
      <c r="L1217" s="15"/>
      <c r="N1217" s="16"/>
      <c r="O1217" s="16"/>
      <c r="P1217" s="16"/>
      <c r="Q1217" s="15"/>
      <c r="R1217" s="15"/>
      <c r="U1217" s="50"/>
      <c r="V1217" s="15"/>
      <c r="W1217" s="50"/>
      <c r="Y1217" s="16"/>
      <c r="Z1217" s="16"/>
      <c r="AA1217" s="43"/>
      <c r="AC1217" s="193"/>
      <c r="AD1217" s="16"/>
      <c r="AE1217" s="193"/>
    </row>
    <row r="1218" spans="2:31" s="49" customFormat="1" x14ac:dyDescent="0.25">
      <c r="B1218" s="50"/>
      <c r="D1218" s="187"/>
      <c r="E1218" s="188"/>
      <c r="F1218" s="189"/>
      <c r="G1218" s="189"/>
      <c r="H1218" s="15"/>
      <c r="J1218" s="50"/>
      <c r="K1218" s="50"/>
      <c r="L1218" s="15"/>
      <c r="N1218" s="16"/>
      <c r="O1218" s="16"/>
      <c r="P1218" s="16"/>
      <c r="Q1218" s="15"/>
      <c r="R1218" s="15"/>
      <c r="U1218" s="50"/>
      <c r="V1218" s="15"/>
      <c r="W1218" s="50"/>
      <c r="Y1218" s="16"/>
      <c r="Z1218" s="16"/>
      <c r="AA1218" s="43"/>
      <c r="AC1218" s="193"/>
      <c r="AD1218" s="16"/>
      <c r="AE1218" s="193"/>
    </row>
    <row r="1219" spans="2:31" s="49" customFormat="1" x14ac:dyDescent="0.25">
      <c r="B1219" s="50"/>
      <c r="D1219" s="187"/>
      <c r="E1219" s="188"/>
      <c r="F1219" s="189"/>
      <c r="G1219" s="189"/>
      <c r="H1219" s="15"/>
      <c r="J1219" s="50"/>
      <c r="K1219" s="50"/>
      <c r="L1219" s="15"/>
      <c r="N1219" s="16"/>
      <c r="O1219" s="16"/>
      <c r="P1219" s="16"/>
      <c r="Q1219" s="15"/>
      <c r="R1219" s="15"/>
      <c r="U1219" s="50"/>
      <c r="V1219" s="15"/>
      <c r="W1219" s="50"/>
      <c r="Y1219" s="16"/>
      <c r="Z1219" s="16"/>
      <c r="AA1219" s="43"/>
      <c r="AC1219" s="193"/>
      <c r="AD1219" s="16"/>
      <c r="AE1219" s="193"/>
    </row>
    <row r="1220" spans="2:31" s="49" customFormat="1" x14ac:dyDescent="0.25">
      <c r="B1220" s="50"/>
      <c r="D1220" s="187"/>
      <c r="E1220" s="188"/>
      <c r="F1220" s="189"/>
      <c r="G1220" s="189"/>
      <c r="H1220" s="15"/>
      <c r="J1220" s="50"/>
      <c r="K1220" s="50"/>
      <c r="L1220" s="15"/>
      <c r="N1220" s="16"/>
      <c r="O1220" s="16"/>
      <c r="P1220" s="16"/>
      <c r="Q1220" s="15"/>
      <c r="R1220" s="15"/>
      <c r="U1220" s="50"/>
      <c r="V1220" s="15"/>
      <c r="W1220" s="50"/>
      <c r="Y1220" s="16"/>
      <c r="Z1220" s="16"/>
      <c r="AA1220" s="43"/>
      <c r="AC1220" s="193"/>
      <c r="AD1220" s="16"/>
      <c r="AE1220" s="193"/>
    </row>
    <row r="1221" spans="2:31" s="49" customFormat="1" x14ac:dyDescent="0.25">
      <c r="B1221" s="50"/>
      <c r="D1221" s="187"/>
      <c r="E1221" s="188"/>
      <c r="F1221" s="189"/>
      <c r="G1221" s="189"/>
      <c r="H1221" s="15"/>
      <c r="J1221" s="50"/>
      <c r="K1221" s="50"/>
      <c r="L1221" s="15"/>
      <c r="N1221" s="16"/>
      <c r="O1221" s="16"/>
      <c r="P1221" s="16"/>
      <c r="Q1221" s="15"/>
      <c r="R1221" s="15"/>
      <c r="U1221" s="50"/>
      <c r="V1221" s="15"/>
      <c r="W1221" s="50"/>
      <c r="Y1221" s="16"/>
      <c r="Z1221" s="16"/>
      <c r="AA1221" s="43"/>
      <c r="AC1221" s="193"/>
      <c r="AD1221" s="16"/>
      <c r="AE1221" s="193"/>
    </row>
    <row r="1222" spans="2:31" s="49" customFormat="1" x14ac:dyDescent="0.25">
      <c r="B1222" s="50"/>
      <c r="D1222" s="187"/>
      <c r="E1222" s="188"/>
      <c r="F1222" s="189"/>
      <c r="G1222" s="189"/>
      <c r="H1222" s="15"/>
      <c r="J1222" s="50"/>
      <c r="K1222" s="50"/>
      <c r="L1222" s="15"/>
      <c r="N1222" s="16"/>
      <c r="O1222" s="16"/>
      <c r="P1222" s="16"/>
      <c r="Q1222" s="15"/>
      <c r="R1222" s="15"/>
      <c r="U1222" s="50"/>
      <c r="V1222" s="15"/>
      <c r="W1222" s="50"/>
      <c r="Y1222" s="16"/>
      <c r="Z1222" s="16"/>
      <c r="AA1222" s="43"/>
      <c r="AC1222" s="193"/>
      <c r="AD1222" s="16"/>
      <c r="AE1222" s="193"/>
    </row>
    <row r="1223" spans="2:31" s="49" customFormat="1" x14ac:dyDescent="0.25">
      <c r="B1223" s="50"/>
      <c r="D1223" s="187"/>
      <c r="E1223" s="188"/>
      <c r="F1223" s="189"/>
      <c r="G1223" s="189"/>
      <c r="H1223" s="15"/>
      <c r="J1223" s="50"/>
      <c r="K1223" s="50"/>
      <c r="L1223" s="15"/>
      <c r="N1223" s="16"/>
      <c r="O1223" s="16"/>
      <c r="P1223" s="16"/>
      <c r="Q1223" s="15"/>
      <c r="R1223" s="15"/>
      <c r="U1223" s="50"/>
      <c r="V1223" s="15"/>
      <c r="W1223" s="50"/>
      <c r="Y1223" s="16"/>
      <c r="Z1223" s="16"/>
      <c r="AA1223" s="43"/>
      <c r="AC1223" s="193"/>
      <c r="AD1223" s="16"/>
      <c r="AE1223" s="193"/>
    </row>
    <row r="1224" spans="2:31" s="49" customFormat="1" x14ac:dyDescent="0.25">
      <c r="B1224" s="50"/>
      <c r="D1224" s="187"/>
      <c r="E1224" s="188"/>
      <c r="F1224" s="189"/>
      <c r="G1224" s="189"/>
      <c r="H1224" s="15"/>
      <c r="J1224" s="50"/>
      <c r="K1224" s="50"/>
      <c r="L1224" s="15"/>
      <c r="N1224" s="16"/>
      <c r="O1224" s="16"/>
      <c r="P1224" s="16"/>
      <c r="Q1224" s="15"/>
      <c r="R1224" s="15"/>
      <c r="U1224" s="50"/>
      <c r="V1224" s="15"/>
      <c r="W1224" s="50"/>
      <c r="Y1224" s="16"/>
      <c r="Z1224" s="16"/>
      <c r="AA1224" s="43"/>
      <c r="AC1224" s="193"/>
      <c r="AD1224" s="16"/>
      <c r="AE1224" s="193"/>
    </row>
    <row r="1225" spans="2:31" s="49" customFormat="1" x14ac:dyDescent="0.25">
      <c r="B1225" s="50"/>
      <c r="D1225" s="187"/>
      <c r="E1225" s="188"/>
      <c r="F1225" s="189"/>
      <c r="G1225" s="189"/>
      <c r="H1225" s="15"/>
      <c r="J1225" s="50"/>
      <c r="K1225" s="50"/>
      <c r="L1225" s="15"/>
      <c r="N1225" s="16"/>
      <c r="O1225" s="16"/>
      <c r="P1225" s="16"/>
      <c r="Q1225" s="15"/>
      <c r="R1225" s="15"/>
      <c r="U1225" s="50"/>
      <c r="V1225" s="15"/>
      <c r="W1225" s="50"/>
      <c r="Y1225" s="16"/>
      <c r="Z1225" s="16"/>
      <c r="AA1225" s="43"/>
      <c r="AC1225" s="193"/>
      <c r="AD1225" s="16"/>
      <c r="AE1225" s="193"/>
    </row>
    <row r="1226" spans="2:31" s="49" customFormat="1" x14ac:dyDescent="0.25">
      <c r="B1226" s="50"/>
      <c r="D1226" s="187"/>
      <c r="E1226" s="188"/>
      <c r="F1226" s="189"/>
      <c r="G1226" s="189"/>
      <c r="H1226" s="15"/>
      <c r="J1226" s="50"/>
      <c r="K1226" s="50"/>
      <c r="L1226" s="15"/>
      <c r="N1226" s="16"/>
      <c r="O1226" s="16"/>
      <c r="P1226" s="16"/>
      <c r="Q1226" s="15"/>
      <c r="R1226" s="15"/>
      <c r="U1226" s="50"/>
      <c r="V1226" s="15"/>
      <c r="W1226" s="50"/>
      <c r="Y1226" s="16"/>
      <c r="Z1226" s="16"/>
      <c r="AA1226" s="43"/>
      <c r="AC1226" s="193"/>
      <c r="AD1226" s="16"/>
      <c r="AE1226" s="193"/>
    </row>
    <row r="1227" spans="2:31" s="49" customFormat="1" x14ac:dyDescent="0.25">
      <c r="B1227" s="50"/>
      <c r="D1227" s="187"/>
      <c r="E1227" s="188"/>
      <c r="F1227" s="189"/>
      <c r="G1227" s="189"/>
      <c r="H1227" s="15"/>
      <c r="J1227" s="50"/>
      <c r="K1227" s="50"/>
      <c r="L1227" s="15"/>
      <c r="N1227" s="16"/>
      <c r="O1227" s="16"/>
      <c r="P1227" s="16"/>
      <c r="Q1227" s="15"/>
      <c r="R1227" s="15"/>
      <c r="U1227" s="50"/>
      <c r="V1227" s="15"/>
      <c r="W1227" s="50"/>
      <c r="Y1227" s="16"/>
      <c r="Z1227" s="16"/>
      <c r="AA1227" s="43"/>
      <c r="AC1227" s="193"/>
      <c r="AD1227" s="16"/>
      <c r="AE1227" s="193"/>
    </row>
    <row r="1228" spans="2:31" s="49" customFormat="1" x14ac:dyDescent="0.25">
      <c r="B1228" s="50"/>
      <c r="D1228" s="187"/>
      <c r="E1228" s="188"/>
      <c r="F1228" s="189"/>
      <c r="G1228" s="189"/>
      <c r="H1228" s="15"/>
      <c r="J1228" s="50"/>
      <c r="K1228" s="50"/>
      <c r="L1228" s="15"/>
      <c r="N1228" s="16"/>
      <c r="O1228" s="16"/>
      <c r="P1228" s="16"/>
      <c r="Q1228" s="15"/>
      <c r="R1228" s="15"/>
      <c r="U1228" s="50"/>
      <c r="V1228" s="15"/>
      <c r="W1228" s="50"/>
      <c r="Y1228" s="16"/>
      <c r="Z1228" s="16"/>
      <c r="AA1228" s="43"/>
      <c r="AC1228" s="193"/>
      <c r="AD1228" s="16"/>
      <c r="AE1228" s="193"/>
    </row>
    <row r="1229" spans="2:31" s="49" customFormat="1" x14ac:dyDescent="0.25">
      <c r="B1229" s="50"/>
      <c r="D1229" s="187"/>
      <c r="E1229" s="188"/>
      <c r="F1229" s="189"/>
      <c r="G1229" s="189"/>
      <c r="H1229" s="15"/>
      <c r="J1229" s="50"/>
      <c r="K1229" s="50"/>
      <c r="L1229" s="15"/>
      <c r="N1229" s="16"/>
      <c r="O1229" s="16"/>
      <c r="P1229" s="16"/>
      <c r="Q1229" s="15"/>
      <c r="R1229" s="15"/>
      <c r="U1229" s="50"/>
      <c r="V1229" s="15"/>
      <c r="W1229" s="50"/>
      <c r="Y1229" s="16"/>
      <c r="Z1229" s="16"/>
      <c r="AA1229" s="43"/>
      <c r="AC1229" s="193"/>
      <c r="AD1229" s="16"/>
      <c r="AE1229" s="193"/>
    </row>
    <row r="1230" spans="2:31" s="49" customFormat="1" x14ac:dyDescent="0.25">
      <c r="B1230" s="50"/>
      <c r="D1230" s="187"/>
      <c r="E1230" s="188"/>
      <c r="F1230" s="189"/>
      <c r="G1230" s="189"/>
      <c r="H1230" s="15"/>
      <c r="J1230" s="50"/>
      <c r="K1230" s="50"/>
      <c r="L1230" s="15"/>
      <c r="N1230" s="16"/>
      <c r="O1230" s="16"/>
      <c r="P1230" s="16"/>
      <c r="Q1230" s="15"/>
      <c r="R1230" s="15"/>
      <c r="U1230" s="50"/>
      <c r="V1230" s="15"/>
      <c r="W1230" s="50"/>
      <c r="Y1230" s="16"/>
      <c r="Z1230" s="16"/>
      <c r="AA1230" s="43"/>
      <c r="AC1230" s="193"/>
      <c r="AD1230" s="16"/>
      <c r="AE1230" s="193"/>
    </row>
    <row r="1231" spans="2:31" s="49" customFormat="1" x14ac:dyDescent="0.25">
      <c r="B1231" s="50"/>
      <c r="D1231" s="187"/>
      <c r="E1231" s="188"/>
      <c r="F1231" s="189"/>
      <c r="G1231" s="189"/>
      <c r="H1231" s="15"/>
      <c r="J1231" s="50"/>
      <c r="K1231" s="50"/>
      <c r="L1231" s="15"/>
      <c r="N1231" s="16"/>
      <c r="O1231" s="16"/>
      <c r="P1231" s="16"/>
      <c r="Q1231" s="15"/>
      <c r="R1231" s="15"/>
      <c r="U1231" s="50"/>
      <c r="V1231" s="15"/>
      <c r="W1231" s="50"/>
      <c r="Y1231" s="16"/>
      <c r="Z1231" s="16"/>
      <c r="AA1231" s="43"/>
      <c r="AC1231" s="193"/>
      <c r="AD1231" s="16"/>
      <c r="AE1231" s="193"/>
    </row>
    <row r="1232" spans="2:31" s="49" customFormat="1" x14ac:dyDescent="0.25">
      <c r="B1232" s="50"/>
      <c r="D1232" s="187"/>
      <c r="E1232" s="188"/>
      <c r="F1232" s="189"/>
      <c r="G1232" s="189"/>
      <c r="H1232" s="15"/>
      <c r="J1232" s="50"/>
      <c r="K1232" s="50"/>
      <c r="L1232" s="15"/>
      <c r="N1232" s="16"/>
      <c r="O1232" s="16"/>
      <c r="P1232" s="16"/>
      <c r="Q1232" s="15"/>
      <c r="R1232" s="15"/>
      <c r="U1232" s="50"/>
      <c r="V1232" s="15"/>
      <c r="W1232" s="50"/>
      <c r="Y1232" s="16"/>
      <c r="Z1232" s="16"/>
      <c r="AA1232" s="43"/>
      <c r="AC1232" s="193"/>
      <c r="AD1232" s="16"/>
      <c r="AE1232" s="193"/>
    </row>
    <row r="1233" spans="2:31" s="49" customFormat="1" x14ac:dyDescent="0.25">
      <c r="B1233" s="50"/>
      <c r="D1233" s="187"/>
      <c r="E1233" s="188"/>
      <c r="F1233" s="189"/>
      <c r="G1233" s="189"/>
      <c r="H1233" s="15"/>
      <c r="J1233" s="50"/>
      <c r="K1233" s="50"/>
      <c r="L1233" s="15"/>
      <c r="N1233" s="16"/>
      <c r="O1233" s="16"/>
      <c r="P1233" s="16"/>
      <c r="Q1233" s="15"/>
      <c r="R1233" s="15"/>
      <c r="U1233" s="50"/>
      <c r="V1233" s="15"/>
      <c r="W1233" s="50"/>
      <c r="Y1233" s="16"/>
      <c r="Z1233" s="16"/>
      <c r="AA1233" s="43"/>
      <c r="AC1233" s="193"/>
      <c r="AD1233" s="16"/>
      <c r="AE1233" s="193"/>
    </row>
    <row r="1234" spans="2:31" s="49" customFormat="1" x14ac:dyDescent="0.25">
      <c r="B1234" s="50"/>
      <c r="D1234" s="187"/>
      <c r="E1234" s="188"/>
      <c r="F1234" s="189"/>
      <c r="G1234" s="189"/>
      <c r="H1234" s="15"/>
      <c r="J1234" s="50"/>
      <c r="K1234" s="50"/>
      <c r="L1234" s="15"/>
      <c r="N1234" s="16"/>
      <c r="O1234" s="16"/>
      <c r="P1234" s="16"/>
      <c r="Q1234" s="15"/>
      <c r="R1234" s="15"/>
      <c r="U1234" s="50"/>
      <c r="V1234" s="15"/>
      <c r="W1234" s="50"/>
      <c r="Y1234" s="16"/>
      <c r="Z1234" s="16"/>
      <c r="AA1234" s="43"/>
      <c r="AC1234" s="193"/>
      <c r="AD1234" s="16"/>
      <c r="AE1234" s="193"/>
    </row>
    <row r="1235" spans="2:31" s="49" customFormat="1" x14ac:dyDescent="0.25">
      <c r="B1235" s="50"/>
      <c r="D1235" s="187"/>
      <c r="E1235" s="188"/>
      <c r="F1235" s="189"/>
      <c r="G1235" s="189"/>
      <c r="H1235" s="15"/>
      <c r="J1235" s="50"/>
      <c r="K1235" s="50"/>
      <c r="L1235" s="15"/>
      <c r="N1235" s="16"/>
      <c r="O1235" s="16"/>
      <c r="P1235" s="16"/>
      <c r="Q1235" s="15"/>
      <c r="R1235" s="15"/>
      <c r="U1235" s="50"/>
      <c r="V1235" s="15"/>
      <c r="W1235" s="50"/>
      <c r="Y1235" s="16"/>
      <c r="Z1235" s="16"/>
      <c r="AA1235" s="43"/>
      <c r="AC1235" s="193"/>
      <c r="AD1235" s="16"/>
      <c r="AE1235" s="193"/>
    </row>
    <row r="1236" spans="2:31" s="49" customFormat="1" x14ac:dyDescent="0.25">
      <c r="B1236" s="50"/>
      <c r="D1236" s="187"/>
      <c r="E1236" s="188"/>
      <c r="F1236" s="189"/>
      <c r="G1236" s="189"/>
      <c r="H1236" s="15"/>
      <c r="J1236" s="50"/>
      <c r="K1236" s="50"/>
      <c r="L1236" s="15"/>
      <c r="N1236" s="16"/>
      <c r="O1236" s="16"/>
      <c r="P1236" s="16"/>
      <c r="Q1236" s="15"/>
      <c r="R1236" s="15"/>
      <c r="U1236" s="50"/>
      <c r="V1236" s="15"/>
      <c r="W1236" s="50"/>
      <c r="Y1236" s="16"/>
      <c r="Z1236" s="16"/>
      <c r="AA1236" s="43"/>
      <c r="AC1236" s="193"/>
      <c r="AD1236" s="16"/>
      <c r="AE1236" s="193"/>
    </row>
    <row r="1237" spans="2:31" s="49" customFormat="1" x14ac:dyDescent="0.25">
      <c r="B1237" s="50"/>
      <c r="D1237" s="187"/>
      <c r="E1237" s="188"/>
      <c r="F1237" s="189"/>
      <c r="G1237" s="189"/>
      <c r="H1237" s="15"/>
      <c r="J1237" s="50"/>
      <c r="K1237" s="50"/>
      <c r="L1237" s="15"/>
      <c r="N1237" s="16"/>
      <c r="O1237" s="16"/>
      <c r="P1237" s="16"/>
      <c r="Q1237" s="15"/>
      <c r="R1237" s="15"/>
      <c r="U1237" s="50"/>
      <c r="V1237" s="15"/>
      <c r="W1237" s="50"/>
      <c r="Y1237" s="16"/>
      <c r="Z1237" s="16"/>
      <c r="AA1237" s="43"/>
      <c r="AC1237" s="193"/>
      <c r="AD1237" s="16"/>
      <c r="AE1237" s="193"/>
    </row>
    <row r="1238" spans="2:31" s="49" customFormat="1" x14ac:dyDescent="0.25">
      <c r="B1238" s="50"/>
      <c r="D1238" s="187"/>
      <c r="E1238" s="188"/>
      <c r="F1238" s="189"/>
      <c r="G1238" s="189"/>
      <c r="H1238" s="15"/>
      <c r="J1238" s="50"/>
      <c r="K1238" s="50"/>
      <c r="L1238" s="15"/>
      <c r="N1238" s="16"/>
      <c r="O1238" s="16"/>
      <c r="P1238" s="16"/>
      <c r="Q1238" s="15"/>
      <c r="R1238" s="15"/>
      <c r="U1238" s="50"/>
      <c r="V1238" s="15"/>
      <c r="W1238" s="50"/>
      <c r="Y1238" s="16"/>
      <c r="Z1238" s="16"/>
      <c r="AA1238" s="43"/>
      <c r="AC1238" s="193"/>
      <c r="AD1238" s="16"/>
      <c r="AE1238" s="193"/>
    </row>
    <row r="1239" spans="2:31" s="49" customFormat="1" x14ac:dyDescent="0.25">
      <c r="B1239" s="50"/>
      <c r="D1239" s="187"/>
      <c r="E1239" s="188"/>
      <c r="F1239" s="189"/>
      <c r="G1239" s="189"/>
      <c r="H1239" s="15"/>
      <c r="J1239" s="50"/>
      <c r="K1239" s="50"/>
      <c r="L1239" s="15"/>
      <c r="N1239" s="16"/>
      <c r="O1239" s="16"/>
      <c r="P1239" s="16"/>
      <c r="Q1239" s="15"/>
      <c r="R1239" s="15"/>
      <c r="U1239" s="50"/>
      <c r="V1239" s="15"/>
      <c r="W1239" s="50"/>
      <c r="Y1239" s="16"/>
      <c r="Z1239" s="16"/>
      <c r="AA1239" s="43"/>
      <c r="AC1239" s="193"/>
      <c r="AD1239" s="16"/>
      <c r="AE1239" s="193"/>
    </row>
    <row r="1240" spans="2:31" s="49" customFormat="1" x14ac:dyDescent="0.25">
      <c r="B1240" s="50"/>
      <c r="D1240" s="187"/>
      <c r="E1240" s="188"/>
      <c r="F1240" s="189"/>
      <c r="G1240" s="189"/>
      <c r="H1240" s="15"/>
      <c r="J1240" s="50"/>
      <c r="K1240" s="50"/>
      <c r="L1240" s="15"/>
      <c r="N1240" s="16"/>
      <c r="O1240" s="16"/>
      <c r="P1240" s="16"/>
      <c r="Q1240" s="15"/>
      <c r="R1240" s="15"/>
      <c r="U1240" s="50"/>
      <c r="V1240" s="15"/>
      <c r="W1240" s="50"/>
      <c r="Y1240" s="16"/>
      <c r="Z1240" s="16"/>
      <c r="AA1240" s="43"/>
      <c r="AC1240" s="193"/>
      <c r="AD1240" s="16"/>
      <c r="AE1240" s="193"/>
    </row>
    <row r="1241" spans="2:31" s="49" customFormat="1" x14ac:dyDescent="0.25">
      <c r="B1241" s="50"/>
      <c r="D1241" s="187"/>
      <c r="E1241" s="188"/>
      <c r="F1241" s="189"/>
      <c r="G1241" s="189"/>
      <c r="H1241" s="15"/>
      <c r="J1241" s="50"/>
      <c r="K1241" s="50"/>
      <c r="L1241" s="15"/>
      <c r="N1241" s="16"/>
      <c r="O1241" s="16"/>
      <c r="P1241" s="16"/>
      <c r="Q1241" s="15"/>
      <c r="R1241" s="15"/>
      <c r="U1241" s="50"/>
      <c r="V1241" s="15"/>
      <c r="W1241" s="50"/>
      <c r="Y1241" s="16"/>
      <c r="Z1241" s="16"/>
      <c r="AA1241" s="43"/>
      <c r="AC1241" s="193"/>
      <c r="AD1241" s="16"/>
      <c r="AE1241" s="193"/>
    </row>
    <row r="1242" spans="2:31" s="49" customFormat="1" x14ac:dyDescent="0.25">
      <c r="B1242" s="50"/>
      <c r="D1242" s="187"/>
      <c r="E1242" s="188"/>
      <c r="F1242" s="189"/>
      <c r="G1242" s="189"/>
      <c r="H1242" s="15"/>
      <c r="J1242" s="50"/>
      <c r="K1242" s="50"/>
      <c r="L1242" s="15"/>
      <c r="N1242" s="16"/>
      <c r="O1242" s="16"/>
      <c r="P1242" s="16"/>
      <c r="Q1242" s="15"/>
      <c r="R1242" s="15"/>
      <c r="U1242" s="50"/>
      <c r="V1242" s="15"/>
      <c r="W1242" s="50"/>
      <c r="Y1242" s="16"/>
      <c r="Z1242" s="16"/>
      <c r="AA1242" s="43"/>
      <c r="AC1242" s="193"/>
      <c r="AD1242" s="16"/>
      <c r="AE1242" s="193"/>
    </row>
    <row r="1243" spans="2:31" s="49" customFormat="1" x14ac:dyDescent="0.25">
      <c r="B1243" s="50"/>
      <c r="D1243" s="187"/>
      <c r="E1243" s="188"/>
      <c r="F1243" s="189"/>
      <c r="G1243" s="189"/>
      <c r="H1243" s="15"/>
      <c r="J1243" s="50"/>
      <c r="K1243" s="50"/>
      <c r="L1243" s="15"/>
      <c r="N1243" s="16"/>
      <c r="O1243" s="16"/>
      <c r="P1243" s="16"/>
      <c r="Q1243" s="15"/>
      <c r="R1243" s="15"/>
      <c r="U1243" s="50"/>
      <c r="V1243" s="15"/>
      <c r="W1243" s="50"/>
      <c r="Y1243" s="16"/>
      <c r="Z1243" s="16"/>
      <c r="AA1243" s="43"/>
      <c r="AC1243" s="193"/>
      <c r="AD1243" s="16"/>
      <c r="AE1243" s="193"/>
    </row>
    <row r="1244" spans="2:31" s="49" customFormat="1" x14ac:dyDescent="0.25">
      <c r="B1244" s="50"/>
      <c r="D1244" s="187"/>
      <c r="E1244" s="188"/>
      <c r="F1244" s="189"/>
      <c r="G1244" s="189"/>
      <c r="H1244" s="15"/>
      <c r="J1244" s="50"/>
      <c r="K1244" s="50"/>
      <c r="L1244" s="15"/>
      <c r="N1244" s="16"/>
      <c r="O1244" s="16"/>
      <c r="P1244" s="16"/>
      <c r="Q1244" s="15"/>
      <c r="R1244" s="15"/>
      <c r="U1244" s="50"/>
      <c r="V1244" s="15"/>
      <c r="W1244" s="50"/>
      <c r="Y1244" s="16"/>
      <c r="Z1244" s="16"/>
      <c r="AA1244" s="43"/>
      <c r="AC1244" s="193"/>
      <c r="AD1244" s="16"/>
      <c r="AE1244" s="193"/>
    </row>
    <row r="1245" spans="2:31" s="49" customFormat="1" x14ac:dyDescent="0.25">
      <c r="B1245" s="50"/>
      <c r="D1245" s="187"/>
      <c r="E1245" s="188"/>
      <c r="F1245" s="189"/>
      <c r="G1245" s="189"/>
      <c r="H1245" s="15"/>
      <c r="J1245" s="50"/>
      <c r="K1245" s="50"/>
      <c r="L1245" s="15"/>
      <c r="N1245" s="16"/>
      <c r="O1245" s="16"/>
      <c r="P1245" s="16"/>
      <c r="Q1245" s="15"/>
      <c r="R1245" s="15"/>
      <c r="U1245" s="50"/>
      <c r="V1245" s="15"/>
      <c r="W1245" s="50"/>
      <c r="Y1245" s="16"/>
      <c r="Z1245" s="16"/>
      <c r="AA1245" s="43"/>
      <c r="AC1245" s="193"/>
      <c r="AD1245" s="16"/>
      <c r="AE1245" s="193"/>
    </row>
    <row r="1246" spans="2:31" s="49" customFormat="1" x14ac:dyDescent="0.25">
      <c r="B1246" s="50"/>
      <c r="D1246" s="187"/>
      <c r="E1246" s="188"/>
      <c r="F1246" s="189"/>
      <c r="G1246" s="189"/>
      <c r="H1246" s="15"/>
      <c r="J1246" s="50"/>
      <c r="K1246" s="50"/>
      <c r="L1246" s="15"/>
      <c r="N1246" s="16"/>
      <c r="O1246" s="16"/>
      <c r="P1246" s="16"/>
      <c r="Q1246" s="15"/>
      <c r="R1246" s="15"/>
      <c r="U1246" s="50"/>
      <c r="V1246" s="15"/>
      <c r="W1246" s="50"/>
      <c r="Y1246" s="16"/>
      <c r="Z1246" s="16"/>
      <c r="AA1246" s="43"/>
      <c r="AC1246" s="193"/>
      <c r="AD1246" s="16"/>
      <c r="AE1246" s="193"/>
    </row>
    <row r="1247" spans="2:31" s="49" customFormat="1" x14ac:dyDescent="0.25">
      <c r="B1247" s="50"/>
      <c r="D1247" s="187"/>
      <c r="E1247" s="188"/>
      <c r="F1247" s="189"/>
      <c r="G1247" s="189"/>
      <c r="H1247" s="15"/>
      <c r="J1247" s="50"/>
      <c r="K1247" s="50"/>
      <c r="L1247" s="15"/>
      <c r="N1247" s="16"/>
      <c r="O1247" s="16"/>
      <c r="P1247" s="16"/>
      <c r="Q1247" s="15"/>
      <c r="R1247" s="15"/>
      <c r="U1247" s="50"/>
      <c r="V1247" s="15"/>
      <c r="W1247" s="50"/>
      <c r="Y1247" s="16"/>
      <c r="Z1247" s="16"/>
      <c r="AA1247" s="43"/>
      <c r="AC1247" s="193"/>
      <c r="AD1247" s="16"/>
      <c r="AE1247" s="193"/>
    </row>
    <row r="1248" spans="2:31" s="49" customFormat="1" x14ac:dyDescent="0.25">
      <c r="B1248" s="50"/>
      <c r="D1248" s="187"/>
      <c r="E1248" s="188"/>
      <c r="F1248" s="189"/>
      <c r="G1248" s="189"/>
      <c r="H1248" s="15"/>
      <c r="J1248" s="50"/>
      <c r="K1248" s="50"/>
      <c r="L1248" s="15"/>
      <c r="N1248" s="16"/>
      <c r="O1248" s="16"/>
      <c r="P1248" s="16"/>
      <c r="Q1248" s="15"/>
      <c r="R1248" s="15"/>
      <c r="U1248" s="50"/>
      <c r="V1248" s="15"/>
      <c r="W1248" s="50"/>
      <c r="Y1248" s="16"/>
      <c r="Z1248" s="16"/>
      <c r="AA1248" s="43"/>
      <c r="AC1248" s="193"/>
      <c r="AD1248" s="16"/>
      <c r="AE1248" s="193"/>
    </row>
    <row r="1249" spans="2:31" s="49" customFormat="1" x14ac:dyDescent="0.25">
      <c r="B1249" s="50"/>
      <c r="D1249" s="187"/>
      <c r="E1249" s="188"/>
      <c r="F1249" s="189"/>
      <c r="G1249" s="189"/>
      <c r="H1249" s="15"/>
      <c r="J1249" s="50"/>
      <c r="K1249" s="50"/>
      <c r="L1249" s="15"/>
      <c r="N1249" s="16"/>
      <c r="O1249" s="16"/>
      <c r="P1249" s="16"/>
      <c r="Q1249" s="15"/>
      <c r="R1249" s="15"/>
      <c r="U1249" s="50"/>
      <c r="V1249" s="15"/>
      <c r="W1249" s="50"/>
      <c r="Y1249" s="16"/>
      <c r="Z1249" s="16"/>
      <c r="AA1249" s="43"/>
      <c r="AC1249" s="193"/>
      <c r="AD1249" s="16"/>
      <c r="AE1249" s="193"/>
    </row>
    <row r="1250" spans="2:31" s="49" customFormat="1" x14ac:dyDescent="0.25">
      <c r="B1250" s="50"/>
      <c r="D1250" s="187"/>
      <c r="E1250" s="188"/>
      <c r="F1250" s="189"/>
      <c r="G1250" s="189"/>
      <c r="H1250" s="15"/>
      <c r="J1250" s="50"/>
      <c r="K1250" s="50"/>
      <c r="L1250" s="15"/>
      <c r="N1250" s="16"/>
      <c r="O1250" s="16"/>
      <c r="P1250" s="16"/>
      <c r="Q1250" s="15"/>
      <c r="R1250" s="15"/>
      <c r="U1250" s="50"/>
      <c r="V1250" s="15"/>
      <c r="W1250" s="50"/>
      <c r="Y1250" s="16"/>
      <c r="Z1250" s="16"/>
      <c r="AA1250" s="43"/>
      <c r="AC1250" s="193"/>
      <c r="AD1250" s="16"/>
      <c r="AE1250" s="193"/>
    </row>
    <row r="1251" spans="2:31" s="49" customFormat="1" x14ac:dyDescent="0.25">
      <c r="B1251" s="50"/>
      <c r="D1251" s="187"/>
      <c r="E1251" s="188"/>
      <c r="F1251" s="189"/>
      <c r="G1251" s="189"/>
      <c r="H1251" s="15"/>
      <c r="J1251" s="50"/>
      <c r="K1251" s="50"/>
      <c r="L1251" s="15"/>
      <c r="N1251" s="16"/>
      <c r="O1251" s="16"/>
      <c r="P1251" s="16"/>
      <c r="Q1251" s="15"/>
      <c r="R1251" s="15"/>
      <c r="U1251" s="50"/>
      <c r="V1251" s="15"/>
      <c r="W1251" s="50"/>
      <c r="Y1251" s="16"/>
      <c r="Z1251" s="16"/>
      <c r="AA1251" s="43"/>
      <c r="AC1251" s="193"/>
      <c r="AD1251" s="16"/>
      <c r="AE1251" s="193"/>
    </row>
    <row r="1252" spans="2:31" s="49" customFormat="1" x14ac:dyDescent="0.25">
      <c r="B1252" s="50"/>
      <c r="D1252" s="187"/>
      <c r="E1252" s="188"/>
      <c r="F1252" s="189"/>
      <c r="G1252" s="189"/>
      <c r="H1252" s="15"/>
      <c r="J1252" s="50"/>
      <c r="K1252" s="50"/>
      <c r="L1252" s="15"/>
      <c r="N1252" s="16"/>
      <c r="O1252" s="16"/>
      <c r="P1252" s="16"/>
      <c r="Q1252" s="15"/>
      <c r="R1252" s="15"/>
      <c r="U1252" s="50"/>
      <c r="V1252" s="15"/>
      <c r="W1252" s="50"/>
      <c r="Y1252" s="16"/>
      <c r="Z1252" s="16"/>
      <c r="AA1252" s="43"/>
      <c r="AC1252" s="193"/>
      <c r="AD1252" s="16"/>
      <c r="AE1252" s="193"/>
    </row>
    <row r="1253" spans="2:31" s="49" customFormat="1" x14ac:dyDescent="0.25">
      <c r="B1253" s="50"/>
      <c r="D1253" s="187"/>
      <c r="E1253" s="188"/>
      <c r="F1253" s="189"/>
      <c r="G1253" s="189"/>
      <c r="H1253" s="15"/>
      <c r="J1253" s="50"/>
      <c r="K1253" s="50"/>
      <c r="L1253" s="15"/>
      <c r="N1253" s="16"/>
      <c r="O1253" s="16"/>
      <c r="P1253" s="16"/>
      <c r="Q1253" s="15"/>
      <c r="R1253" s="15"/>
      <c r="U1253" s="50"/>
      <c r="V1253" s="15"/>
      <c r="W1253" s="50"/>
      <c r="Y1253" s="16"/>
      <c r="Z1253" s="16"/>
      <c r="AA1253" s="43"/>
      <c r="AC1253" s="193"/>
      <c r="AD1253" s="16"/>
      <c r="AE1253" s="193"/>
    </row>
    <row r="1254" spans="2:31" s="49" customFormat="1" x14ac:dyDescent="0.25">
      <c r="B1254" s="50"/>
      <c r="D1254" s="187"/>
      <c r="E1254" s="188"/>
      <c r="F1254" s="189"/>
      <c r="G1254" s="189"/>
      <c r="H1254" s="15"/>
      <c r="J1254" s="50"/>
      <c r="K1254" s="50"/>
      <c r="L1254" s="15"/>
      <c r="N1254" s="16"/>
      <c r="O1254" s="16"/>
      <c r="P1254" s="16"/>
      <c r="Q1254" s="15"/>
      <c r="R1254" s="15"/>
      <c r="U1254" s="50"/>
      <c r="V1254" s="15"/>
      <c r="W1254" s="50"/>
      <c r="Y1254" s="16"/>
      <c r="Z1254" s="16"/>
      <c r="AA1254" s="43"/>
      <c r="AC1254" s="193"/>
      <c r="AD1254" s="16"/>
      <c r="AE1254" s="193"/>
    </row>
    <row r="1255" spans="2:31" s="49" customFormat="1" x14ac:dyDescent="0.25">
      <c r="B1255" s="50"/>
      <c r="D1255" s="187"/>
      <c r="E1255" s="188"/>
      <c r="F1255" s="189"/>
      <c r="G1255" s="189"/>
      <c r="H1255" s="15"/>
      <c r="J1255" s="50"/>
      <c r="K1255" s="50"/>
      <c r="L1255" s="15"/>
      <c r="N1255" s="16"/>
      <c r="O1255" s="16"/>
      <c r="P1255" s="16"/>
      <c r="Q1255" s="15"/>
      <c r="R1255" s="15"/>
      <c r="U1255" s="50"/>
      <c r="V1255" s="15"/>
      <c r="W1255" s="50"/>
      <c r="Y1255" s="16"/>
      <c r="Z1255" s="16"/>
      <c r="AA1255" s="43"/>
      <c r="AC1255" s="193"/>
      <c r="AD1255" s="16"/>
      <c r="AE1255" s="193"/>
    </row>
    <row r="1256" spans="2:31" s="49" customFormat="1" x14ac:dyDescent="0.25">
      <c r="B1256" s="50"/>
      <c r="D1256" s="187"/>
      <c r="E1256" s="188"/>
      <c r="F1256" s="189"/>
      <c r="G1256" s="189"/>
      <c r="H1256" s="15"/>
      <c r="J1256" s="50"/>
      <c r="K1256" s="50"/>
      <c r="L1256" s="15"/>
      <c r="N1256" s="16"/>
      <c r="O1256" s="16"/>
      <c r="P1256" s="16"/>
      <c r="Q1256" s="15"/>
      <c r="R1256" s="15"/>
      <c r="U1256" s="50"/>
      <c r="V1256" s="15"/>
      <c r="W1256" s="50"/>
      <c r="Y1256" s="16"/>
      <c r="Z1256" s="16"/>
      <c r="AA1256" s="43"/>
      <c r="AC1256" s="193"/>
      <c r="AD1256" s="16"/>
      <c r="AE1256" s="193"/>
    </row>
    <row r="1257" spans="2:31" s="49" customFormat="1" x14ac:dyDescent="0.25">
      <c r="B1257" s="50"/>
      <c r="D1257" s="187"/>
      <c r="E1257" s="188"/>
      <c r="F1257" s="189"/>
      <c r="G1257" s="189"/>
      <c r="H1257" s="15"/>
      <c r="J1257" s="50"/>
      <c r="K1257" s="50"/>
      <c r="L1257" s="15"/>
      <c r="N1257" s="16"/>
      <c r="O1257" s="16"/>
      <c r="P1257" s="16"/>
      <c r="Q1257" s="15"/>
      <c r="R1257" s="15"/>
      <c r="U1257" s="50"/>
      <c r="V1257" s="15"/>
      <c r="W1257" s="50"/>
      <c r="Y1257" s="16"/>
      <c r="Z1257" s="16"/>
      <c r="AA1257" s="43"/>
      <c r="AC1257" s="193"/>
      <c r="AD1257" s="16"/>
      <c r="AE1257" s="193"/>
    </row>
    <row r="1258" spans="2:31" s="49" customFormat="1" x14ac:dyDescent="0.25">
      <c r="B1258" s="50"/>
      <c r="D1258" s="187"/>
      <c r="E1258" s="188"/>
      <c r="F1258" s="189"/>
      <c r="G1258" s="189"/>
      <c r="H1258" s="15"/>
      <c r="J1258" s="50"/>
      <c r="K1258" s="50"/>
      <c r="L1258" s="15"/>
      <c r="N1258" s="16"/>
      <c r="O1258" s="16"/>
      <c r="P1258" s="16"/>
      <c r="Q1258" s="15"/>
      <c r="R1258" s="15"/>
      <c r="U1258" s="50"/>
      <c r="V1258" s="15"/>
      <c r="W1258" s="50"/>
      <c r="Y1258" s="16"/>
      <c r="Z1258" s="16"/>
      <c r="AA1258" s="43"/>
      <c r="AC1258" s="193"/>
      <c r="AD1258" s="16"/>
      <c r="AE1258" s="193"/>
    </row>
    <row r="1259" spans="2:31" s="49" customFormat="1" x14ac:dyDescent="0.25">
      <c r="B1259" s="50"/>
      <c r="D1259" s="187"/>
      <c r="E1259" s="188"/>
      <c r="F1259" s="189"/>
      <c r="G1259" s="189"/>
      <c r="H1259" s="15"/>
      <c r="J1259" s="50"/>
      <c r="K1259" s="50"/>
      <c r="L1259" s="15"/>
      <c r="N1259" s="16"/>
      <c r="O1259" s="16"/>
      <c r="P1259" s="16"/>
      <c r="Q1259" s="15"/>
      <c r="R1259" s="15"/>
      <c r="U1259" s="50"/>
      <c r="V1259" s="15"/>
      <c r="W1259" s="50"/>
      <c r="Y1259" s="16"/>
      <c r="Z1259" s="16"/>
      <c r="AA1259" s="43"/>
      <c r="AC1259" s="193"/>
      <c r="AD1259" s="16"/>
      <c r="AE1259" s="193"/>
    </row>
    <row r="1260" spans="2:31" s="49" customFormat="1" x14ac:dyDescent="0.25">
      <c r="B1260" s="50"/>
      <c r="D1260" s="187"/>
      <c r="E1260" s="188"/>
      <c r="F1260" s="189"/>
      <c r="G1260" s="189"/>
      <c r="H1260" s="15"/>
      <c r="J1260" s="50"/>
      <c r="K1260" s="50"/>
      <c r="L1260" s="15"/>
      <c r="N1260" s="16"/>
      <c r="O1260" s="16"/>
      <c r="P1260" s="16"/>
      <c r="Q1260" s="15"/>
      <c r="R1260" s="15"/>
      <c r="U1260" s="50"/>
      <c r="V1260" s="15"/>
      <c r="W1260" s="50"/>
      <c r="Y1260" s="16"/>
      <c r="Z1260" s="16"/>
      <c r="AA1260" s="43"/>
      <c r="AC1260" s="193"/>
      <c r="AD1260" s="16"/>
      <c r="AE1260" s="193"/>
    </row>
    <row r="1261" spans="2:31" s="49" customFormat="1" x14ac:dyDescent="0.25">
      <c r="B1261" s="50"/>
      <c r="D1261" s="187"/>
      <c r="E1261" s="188"/>
      <c r="F1261" s="189"/>
      <c r="G1261" s="189"/>
      <c r="H1261" s="15"/>
      <c r="J1261" s="50"/>
      <c r="K1261" s="50"/>
      <c r="L1261" s="15"/>
      <c r="N1261" s="16"/>
      <c r="O1261" s="16"/>
      <c r="P1261" s="16"/>
      <c r="Q1261" s="15"/>
      <c r="R1261" s="15"/>
      <c r="U1261" s="50"/>
      <c r="V1261" s="15"/>
      <c r="W1261" s="50"/>
      <c r="Y1261" s="16"/>
      <c r="Z1261" s="16"/>
      <c r="AA1261" s="43"/>
      <c r="AC1261" s="193"/>
      <c r="AD1261" s="16"/>
      <c r="AE1261" s="193"/>
    </row>
    <row r="1262" spans="2:31" s="49" customFormat="1" x14ac:dyDescent="0.25">
      <c r="B1262" s="50"/>
      <c r="D1262" s="187"/>
      <c r="E1262" s="188"/>
      <c r="F1262" s="189"/>
      <c r="G1262" s="189"/>
      <c r="H1262" s="15"/>
      <c r="J1262" s="50"/>
      <c r="K1262" s="50"/>
      <c r="L1262" s="15"/>
      <c r="N1262" s="16"/>
      <c r="O1262" s="16"/>
      <c r="P1262" s="16"/>
      <c r="Q1262" s="15"/>
      <c r="R1262" s="15"/>
      <c r="U1262" s="50"/>
      <c r="V1262" s="15"/>
      <c r="W1262" s="50"/>
      <c r="Y1262" s="16"/>
      <c r="Z1262" s="16"/>
      <c r="AA1262" s="43"/>
      <c r="AC1262" s="193"/>
      <c r="AD1262" s="16"/>
      <c r="AE1262" s="193"/>
    </row>
    <row r="1263" spans="2:31" s="49" customFormat="1" x14ac:dyDescent="0.25">
      <c r="B1263" s="50"/>
      <c r="D1263" s="187"/>
      <c r="E1263" s="188"/>
      <c r="F1263" s="189"/>
      <c r="G1263" s="189"/>
      <c r="H1263" s="15"/>
      <c r="J1263" s="50"/>
      <c r="K1263" s="50"/>
      <c r="L1263" s="15"/>
      <c r="N1263" s="16"/>
      <c r="O1263" s="16"/>
      <c r="P1263" s="16"/>
      <c r="Q1263" s="15"/>
      <c r="R1263" s="15"/>
      <c r="U1263" s="50"/>
      <c r="V1263" s="15"/>
      <c r="W1263" s="50"/>
      <c r="Y1263" s="16"/>
      <c r="Z1263" s="16"/>
      <c r="AA1263" s="43"/>
      <c r="AC1263" s="193"/>
      <c r="AD1263" s="16"/>
      <c r="AE1263" s="193"/>
    </row>
    <row r="1264" spans="2:31" s="49" customFormat="1" x14ac:dyDescent="0.25">
      <c r="B1264" s="50"/>
      <c r="D1264" s="187"/>
      <c r="E1264" s="188"/>
      <c r="F1264" s="189"/>
      <c r="G1264" s="189"/>
      <c r="H1264" s="15"/>
      <c r="J1264" s="50"/>
      <c r="K1264" s="50"/>
      <c r="L1264" s="15"/>
      <c r="N1264" s="16"/>
      <c r="O1264" s="16"/>
      <c r="P1264" s="16"/>
      <c r="Q1264" s="15"/>
      <c r="R1264" s="15"/>
      <c r="U1264" s="50"/>
      <c r="V1264" s="15"/>
      <c r="W1264" s="50"/>
      <c r="Y1264" s="16"/>
      <c r="Z1264" s="16"/>
      <c r="AA1264" s="43"/>
      <c r="AC1264" s="193"/>
      <c r="AD1264" s="16"/>
      <c r="AE1264" s="193"/>
    </row>
    <row r="1265" spans="2:31" s="49" customFormat="1" x14ac:dyDescent="0.25">
      <c r="B1265" s="50"/>
      <c r="D1265" s="187"/>
      <c r="E1265" s="188"/>
      <c r="F1265" s="189"/>
      <c r="G1265" s="189"/>
      <c r="H1265" s="15"/>
      <c r="J1265" s="50"/>
      <c r="K1265" s="50"/>
      <c r="L1265" s="15"/>
      <c r="N1265" s="16"/>
      <c r="O1265" s="16"/>
      <c r="P1265" s="16"/>
      <c r="Q1265" s="15"/>
      <c r="R1265" s="15"/>
      <c r="U1265" s="50"/>
      <c r="V1265" s="15"/>
      <c r="W1265" s="50"/>
      <c r="Y1265" s="16"/>
      <c r="Z1265" s="16"/>
      <c r="AA1265" s="43"/>
      <c r="AC1265" s="193"/>
      <c r="AD1265" s="16"/>
      <c r="AE1265" s="193"/>
    </row>
    <row r="1266" spans="2:31" s="49" customFormat="1" x14ac:dyDescent="0.25">
      <c r="B1266" s="50"/>
      <c r="D1266" s="187"/>
      <c r="E1266" s="188"/>
      <c r="F1266" s="189"/>
      <c r="G1266" s="189"/>
      <c r="H1266" s="15"/>
      <c r="J1266" s="50"/>
      <c r="K1266" s="50"/>
      <c r="L1266" s="15"/>
      <c r="N1266" s="16"/>
      <c r="O1266" s="16"/>
      <c r="P1266" s="16"/>
      <c r="Q1266" s="15"/>
      <c r="R1266" s="15"/>
      <c r="U1266" s="50"/>
      <c r="V1266" s="15"/>
      <c r="W1266" s="50"/>
      <c r="Y1266" s="16"/>
      <c r="Z1266" s="16"/>
      <c r="AA1266" s="43"/>
      <c r="AC1266" s="193"/>
      <c r="AD1266" s="16"/>
      <c r="AE1266" s="193"/>
    </row>
    <row r="1267" spans="2:31" s="49" customFormat="1" x14ac:dyDescent="0.25">
      <c r="B1267" s="50"/>
      <c r="D1267" s="187"/>
      <c r="E1267" s="188"/>
      <c r="F1267" s="189"/>
      <c r="G1267" s="189"/>
      <c r="H1267" s="15"/>
      <c r="J1267" s="50"/>
      <c r="K1267" s="50"/>
      <c r="L1267" s="15"/>
      <c r="N1267" s="16"/>
      <c r="O1267" s="16"/>
      <c r="P1267" s="16"/>
      <c r="Q1267" s="15"/>
      <c r="R1267" s="15"/>
      <c r="U1267" s="50"/>
      <c r="V1267" s="15"/>
      <c r="W1267" s="50"/>
      <c r="Y1267" s="16"/>
      <c r="Z1267" s="16"/>
      <c r="AA1267" s="43"/>
      <c r="AC1267" s="193"/>
      <c r="AD1267" s="16"/>
      <c r="AE1267" s="193"/>
    </row>
    <row r="1268" spans="2:31" s="49" customFormat="1" x14ac:dyDescent="0.25">
      <c r="B1268" s="50"/>
      <c r="D1268" s="187"/>
      <c r="E1268" s="188"/>
      <c r="F1268" s="189"/>
      <c r="G1268" s="189"/>
      <c r="H1268" s="15"/>
      <c r="J1268" s="50"/>
      <c r="K1268" s="50"/>
      <c r="L1268" s="15"/>
      <c r="N1268" s="16"/>
      <c r="O1268" s="16"/>
      <c r="P1268" s="16"/>
      <c r="Q1268" s="15"/>
      <c r="R1268" s="15"/>
      <c r="U1268" s="50"/>
      <c r="V1268" s="15"/>
      <c r="W1268" s="50"/>
      <c r="Y1268" s="16"/>
      <c r="Z1268" s="16"/>
      <c r="AA1268" s="43"/>
      <c r="AC1268" s="193"/>
      <c r="AD1268" s="16"/>
      <c r="AE1268" s="193"/>
    </row>
    <row r="1269" spans="2:31" s="49" customFormat="1" x14ac:dyDescent="0.25">
      <c r="B1269" s="50"/>
      <c r="D1269" s="187"/>
      <c r="E1269" s="188"/>
      <c r="F1269" s="189"/>
      <c r="G1269" s="189"/>
      <c r="H1269" s="15"/>
      <c r="J1269" s="50"/>
      <c r="K1269" s="50"/>
      <c r="L1269" s="15"/>
      <c r="N1269" s="16"/>
      <c r="O1269" s="16"/>
      <c r="P1269" s="16"/>
      <c r="Q1269" s="15"/>
      <c r="R1269" s="15"/>
      <c r="U1269" s="50"/>
      <c r="V1269" s="15"/>
      <c r="W1269" s="50"/>
      <c r="Y1269" s="16"/>
      <c r="Z1269" s="16"/>
      <c r="AA1269" s="43"/>
      <c r="AC1269" s="193"/>
      <c r="AD1269" s="16"/>
      <c r="AE1269" s="193"/>
    </row>
    <row r="1270" spans="2:31" s="49" customFormat="1" x14ac:dyDescent="0.25">
      <c r="B1270" s="50"/>
      <c r="D1270" s="187"/>
      <c r="E1270" s="188"/>
      <c r="F1270" s="189"/>
      <c r="G1270" s="189"/>
      <c r="H1270" s="15"/>
      <c r="J1270" s="50"/>
      <c r="K1270" s="50"/>
      <c r="L1270" s="15"/>
      <c r="N1270" s="16"/>
      <c r="O1270" s="16"/>
      <c r="P1270" s="16"/>
      <c r="Q1270" s="15"/>
      <c r="R1270" s="15"/>
      <c r="U1270" s="50"/>
      <c r="V1270" s="15"/>
      <c r="W1270" s="50"/>
      <c r="Y1270" s="16"/>
      <c r="Z1270" s="16"/>
      <c r="AA1270" s="43"/>
      <c r="AC1270" s="193"/>
      <c r="AD1270" s="16"/>
      <c r="AE1270" s="193"/>
    </row>
    <row r="1271" spans="2:31" s="49" customFormat="1" x14ac:dyDescent="0.25">
      <c r="B1271" s="50"/>
      <c r="D1271" s="187"/>
      <c r="E1271" s="188"/>
      <c r="F1271" s="189"/>
      <c r="G1271" s="189"/>
      <c r="H1271" s="15"/>
      <c r="J1271" s="50"/>
      <c r="K1271" s="50"/>
      <c r="L1271" s="15"/>
      <c r="N1271" s="16"/>
      <c r="O1271" s="16"/>
      <c r="P1271" s="16"/>
      <c r="Q1271" s="15"/>
      <c r="R1271" s="15"/>
      <c r="U1271" s="50"/>
      <c r="V1271" s="15"/>
      <c r="W1271" s="50"/>
      <c r="Y1271" s="16"/>
      <c r="Z1271" s="16"/>
      <c r="AA1271" s="43"/>
      <c r="AC1271" s="193"/>
      <c r="AD1271" s="16"/>
      <c r="AE1271" s="193"/>
    </row>
    <row r="1272" spans="2:31" s="49" customFormat="1" x14ac:dyDescent="0.25">
      <c r="B1272" s="50"/>
      <c r="D1272" s="187"/>
      <c r="E1272" s="188"/>
      <c r="F1272" s="189"/>
      <c r="G1272" s="189"/>
      <c r="H1272" s="15"/>
      <c r="J1272" s="50"/>
      <c r="K1272" s="50"/>
      <c r="L1272" s="15"/>
      <c r="N1272" s="16"/>
      <c r="O1272" s="16"/>
      <c r="P1272" s="16"/>
      <c r="Q1272" s="15"/>
      <c r="R1272" s="15"/>
      <c r="U1272" s="50"/>
      <c r="V1272" s="15"/>
      <c r="W1272" s="50"/>
      <c r="Y1272" s="16"/>
      <c r="Z1272" s="16"/>
      <c r="AA1272" s="43"/>
      <c r="AC1272" s="193"/>
      <c r="AD1272" s="16"/>
      <c r="AE1272" s="193"/>
    </row>
    <row r="1273" spans="2:31" s="49" customFormat="1" x14ac:dyDescent="0.25">
      <c r="B1273" s="50"/>
      <c r="D1273" s="187"/>
      <c r="E1273" s="188"/>
      <c r="F1273" s="189"/>
      <c r="G1273" s="189"/>
      <c r="H1273" s="15"/>
      <c r="J1273" s="50"/>
      <c r="K1273" s="50"/>
      <c r="L1273" s="15"/>
      <c r="N1273" s="16"/>
      <c r="O1273" s="16"/>
      <c r="P1273" s="16"/>
      <c r="Q1273" s="15"/>
      <c r="R1273" s="15"/>
      <c r="U1273" s="50"/>
      <c r="V1273" s="15"/>
      <c r="W1273" s="50"/>
      <c r="Y1273" s="16"/>
      <c r="Z1273" s="16"/>
      <c r="AA1273" s="43"/>
      <c r="AC1273" s="193"/>
      <c r="AD1273" s="16"/>
      <c r="AE1273" s="193"/>
    </row>
    <row r="1274" spans="2:31" s="49" customFormat="1" x14ac:dyDescent="0.25">
      <c r="B1274" s="50"/>
      <c r="D1274" s="187"/>
      <c r="E1274" s="188"/>
      <c r="F1274" s="189"/>
      <c r="G1274" s="189"/>
      <c r="H1274" s="15"/>
      <c r="J1274" s="50"/>
      <c r="K1274" s="50"/>
      <c r="L1274" s="15"/>
      <c r="N1274" s="16"/>
      <c r="O1274" s="16"/>
      <c r="P1274" s="16"/>
      <c r="Q1274" s="15"/>
      <c r="R1274" s="15"/>
      <c r="U1274" s="50"/>
      <c r="V1274" s="15"/>
      <c r="W1274" s="50"/>
      <c r="Y1274" s="16"/>
      <c r="Z1274" s="16"/>
      <c r="AA1274" s="43"/>
      <c r="AC1274" s="193"/>
      <c r="AD1274" s="16"/>
      <c r="AE1274" s="193"/>
    </row>
    <row r="1275" spans="2:31" s="49" customFormat="1" x14ac:dyDescent="0.25">
      <c r="B1275" s="50"/>
      <c r="D1275" s="187"/>
      <c r="E1275" s="188"/>
      <c r="F1275" s="189"/>
      <c r="G1275" s="189"/>
      <c r="H1275" s="15"/>
      <c r="J1275" s="50"/>
      <c r="K1275" s="50"/>
      <c r="L1275" s="15"/>
      <c r="N1275" s="16"/>
      <c r="O1275" s="16"/>
      <c r="P1275" s="16"/>
      <c r="Q1275" s="15"/>
      <c r="R1275" s="15"/>
      <c r="U1275" s="50"/>
      <c r="V1275" s="15"/>
      <c r="W1275" s="50"/>
      <c r="Y1275" s="16"/>
      <c r="Z1275" s="16"/>
      <c r="AA1275" s="43"/>
      <c r="AC1275" s="193"/>
      <c r="AD1275" s="16"/>
      <c r="AE1275" s="193"/>
    </row>
    <row r="1276" spans="2:31" s="49" customFormat="1" x14ac:dyDescent="0.25">
      <c r="B1276" s="50"/>
      <c r="D1276" s="187"/>
      <c r="E1276" s="188"/>
      <c r="F1276" s="189"/>
      <c r="G1276" s="189"/>
      <c r="H1276" s="15"/>
      <c r="J1276" s="50"/>
      <c r="K1276" s="50"/>
      <c r="L1276" s="15"/>
      <c r="N1276" s="16"/>
      <c r="O1276" s="16"/>
      <c r="P1276" s="16"/>
      <c r="Q1276" s="15"/>
      <c r="R1276" s="15"/>
      <c r="U1276" s="50"/>
      <c r="V1276" s="15"/>
      <c r="W1276" s="50"/>
      <c r="Y1276" s="16"/>
      <c r="Z1276" s="16"/>
      <c r="AA1276" s="43"/>
      <c r="AC1276" s="193"/>
      <c r="AD1276" s="16"/>
      <c r="AE1276" s="193"/>
    </row>
    <row r="1277" spans="2:31" s="49" customFormat="1" x14ac:dyDescent="0.25">
      <c r="B1277" s="50"/>
      <c r="D1277" s="187"/>
      <c r="E1277" s="188"/>
      <c r="F1277" s="189"/>
      <c r="G1277" s="189"/>
      <c r="H1277" s="15"/>
      <c r="J1277" s="50"/>
      <c r="K1277" s="50"/>
      <c r="L1277" s="15"/>
      <c r="N1277" s="16"/>
      <c r="O1277" s="16"/>
      <c r="P1277" s="16"/>
      <c r="Q1277" s="15"/>
      <c r="R1277" s="15"/>
      <c r="U1277" s="50"/>
      <c r="V1277" s="15"/>
      <c r="W1277" s="50"/>
      <c r="Y1277" s="16"/>
      <c r="Z1277" s="16"/>
      <c r="AA1277" s="43"/>
      <c r="AC1277" s="193"/>
      <c r="AD1277" s="16"/>
      <c r="AE1277" s="193"/>
    </row>
    <row r="1278" spans="2:31" s="49" customFormat="1" x14ac:dyDescent="0.25">
      <c r="B1278" s="50"/>
      <c r="D1278" s="187"/>
      <c r="E1278" s="188"/>
      <c r="F1278" s="189"/>
      <c r="G1278" s="189"/>
      <c r="H1278" s="15"/>
      <c r="J1278" s="50"/>
      <c r="K1278" s="50"/>
      <c r="L1278" s="15"/>
      <c r="N1278" s="16"/>
      <c r="O1278" s="16"/>
      <c r="P1278" s="16"/>
      <c r="Q1278" s="15"/>
      <c r="R1278" s="15"/>
      <c r="U1278" s="50"/>
      <c r="V1278" s="15"/>
      <c r="W1278" s="50"/>
      <c r="Y1278" s="16"/>
      <c r="Z1278" s="16"/>
      <c r="AA1278" s="43"/>
      <c r="AC1278" s="193"/>
      <c r="AD1278" s="16"/>
      <c r="AE1278" s="193"/>
    </row>
    <row r="1279" spans="2:31" s="49" customFormat="1" x14ac:dyDescent="0.25">
      <c r="B1279" s="50"/>
      <c r="D1279" s="187"/>
      <c r="E1279" s="188"/>
      <c r="F1279" s="189"/>
      <c r="G1279" s="189"/>
      <c r="H1279" s="15"/>
      <c r="J1279" s="50"/>
      <c r="K1279" s="50"/>
      <c r="L1279" s="15"/>
      <c r="N1279" s="16"/>
      <c r="O1279" s="16"/>
      <c r="P1279" s="16"/>
      <c r="Q1279" s="15"/>
      <c r="R1279" s="15"/>
      <c r="U1279" s="50"/>
      <c r="V1279" s="15"/>
      <c r="W1279" s="50"/>
      <c r="Y1279" s="16"/>
      <c r="Z1279" s="16"/>
      <c r="AA1279" s="43"/>
      <c r="AC1279" s="193"/>
      <c r="AD1279" s="16"/>
      <c r="AE1279" s="193"/>
    </row>
    <row r="1280" spans="2:31" s="49" customFormat="1" x14ac:dyDescent="0.25">
      <c r="B1280" s="50"/>
      <c r="D1280" s="187"/>
      <c r="E1280" s="188"/>
      <c r="F1280" s="189"/>
      <c r="G1280" s="189"/>
      <c r="H1280" s="15"/>
      <c r="J1280" s="50"/>
      <c r="K1280" s="50"/>
      <c r="L1280" s="15"/>
      <c r="N1280" s="16"/>
      <c r="O1280" s="16"/>
      <c r="P1280" s="16"/>
      <c r="Q1280" s="15"/>
      <c r="R1280" s="15"/>
      <c r="U1280" s="50"/>
      <c r="V1280" s="15"/>
      <c r="W1280" s="50"/>
      <c r="Y1280" s="16"/>
      <c r="Z1280" s="16"/>
      <c r="AA1280" s="43"/>
      <c r="AC1280" s="193"/>
      <c r="AD1280" s="16"/>
      <c r="AE1280" s="193"/>
    </row>
    <row r="1281" spans="2:31" s="49" customFormat="1" x14ac:dyDescent="0.25">
      <c r="B1281" s="50"/>
      <c r="D1281" s="187"/>
      <c r="E1281" s="188"/>
      <c r="F1281" s="189"/>
      <c r="G1281" s="189"/>
      <c r="H1281" s="15"/>
      <c r="J1281" s="50"/>
      <c r="K1281" s="50"/>
      <c r="L1281" s="15"/>
      <c r="N1281" s="16"/>
      <c r="O1281" s="16"/>
      <c r="P1281" s="16"/>
      <c r="Q1281" s="15"/>
      <c r="R1281" s="15"/>
      <c r="U1281" s="50"/>
      <c r="V1281" s="15"/>
      <c r="W1281" s="50"/>
      <c r="Y1281" s="16"/>
      <c r="Z1281" s="16"/>
      <c r="AA1281" s="43"/>
      <c r="AC1281" s="193"/>
      <c r="AD1281" s="16"/>
      <c r="AE1281" s="193"/>
    </row>
    <row r="1282" spans="2:31" s="49" customFormat="1" x14ac:dyDescent="0.25">
      <c r="B1282" s="50"/>
      <c r="D1282" s="187"/>
      <c r="E1282" s="188"/>
      <c r="F1282" s="189"/>
      <c r="G1282" s="189"/>
      <c r="H1282" s="15"/>
      <c r="J1282" s="50"/>
      <c r="K1282" s="50"/>
      <c r="L1282" s="15"/>
      <c r="N1282" s="16"/>
      <c r="O1282" s="16"/>
      <c r="P1282" s="16"/>
      <c r="Q1282" s="15"/>
      <c r="R1282" s="15"/>
      <c r="U1282" s="50"/>
      <c r="V1282" s="15"/>
      <c r="W1282" s="50"/>
      <c r="Y1282" s="16"/>
      <c r="Z1282" s="16"/>
      <c r="AA1282" s="43"/>
      <c r="AC1282" s="193"/>
      <c r="AD1282" s="16"/>
      <c r="AE1282" s="193"/>
    </row>
    <row r="1283" spans="2:31" s="49" customFormat="1" x14ac:dyDescent="0.25">
      <c r="B1283" s="50"/>
      <c r="D1283" s="187"/>
      <c r="E1283" s="188"/>
      <c r="F1283" s="189"/>
      <c r="G1283" s="189"/>
      <c r="H1283" s="15"/>
      <c r="J1283" s="50"/>
      <c r="K1283" s="50"/>
      <c r="L1283" s="15"/>
      <c r="N1283" s="16"/>
      <c r="O1283" s="16"/>
      <c r="P1283" s="16"/>
      <c r="Q1283" s="15"/>
      <c r="R1283" s="15"/>
      <c r="U1283" s="50"/>
      <c r="V1283" s="15"/>
      <c r="W1283" s="50"/>
      <c r="Y1283" s="16"/>
      <c r="Z1283" s="16"/>
      <c r="AA1283" s="43"/>
      <c r="AC1283" s="193"/>
      <c r="AD1283" s="16"/>
      <c r="AE1283" s="193"/>
    </row>
    <row r="1284" spans="2:31" s="49" customFormat="1" x14ac:dyDescent="0.25">
      <c r="B1284" s="50"/>
      <c r="D1284" s="187"/>
      <c r="E1284" s="188"/>
      <c r="F1284" s="189"/>
      <c r="G1284" s="189"/>
      <c r="H1284" s="15"/>
      <c r="J1284" s="50"/>
      <c r="K1284" s="50"/>
      <c r="L1284" s="15"/>
      <c r="N1284" s="16"/>
      <c r="O1284" s="16"/>
      <c r="P1284" s="16"/>
      <c r="Q1284" s="15"/>
      <c r="R1284" s="15"/>
      <c r="U1284" s="50"/>
      <c r="V1284" s="15"/>
      <c r="W1284" s="50"/>
      <c r="Y1284" s="16"/>
      <c r="Z1284" s="16"/>
      <c r="AA1284" s="43"/>
      <c r="AC1284" s="193"/>
      <c r="AD1284" s="16"/>
      <c r="AE1284" s="193"/>
    </row>
    <row r="1285" spans="2:31" s="49" customFormat="1" x14ac:dyDescent="0.25">
      <c r="B1285" s="50"/>
      <c r="D1285" s="187"/>
      <c r="E1285" s="188"/>
      <c r="F1285" s="189"/>
      <c r="G1285" s="189"/>
      <c r="H1285" s="15"/>
      <c r="J1285" s="50"/>
      <c r="K1285" s="50"/>
      <c r="L1285" s="15"/>
      <c r="N1285" s="16"/>
      <c r="O1285" s="16"/>
      <c r="P1285" s="16"/>
      <c r="Q1285" s="15"/>
      <c r="R1285" s="15"/>
      <c r="U1285" s="50"/>
      <c r="V1285" s="15"/>
      <c r="W1285" s="50"/>
      <c r="Y1285" s="16"/>
      <c r="Z1285" s="16"/>
      <c r="AA1285" s="43"/>
      <c r="AC1285" s="193"/>
      <c r="AD1285" s="16"/>
      <c r="AE1285" s="193"/>
    </row>
    <row r="1286" spans="2:31" s="49" customFormat="1" x14ac:dyDescent="0.25">
      <c r="B1286" s="50"/>
      <c r="D1286" s="187"/>
      <c r="E1286" s="188"/>
      <c r="F1286" s="189"/>
      <c r="G1286" s="189"/>
      <c r="H1286" s="15"/>
      <c r="J1286" s="50"/>
      <c r="K1286" s="50"/>
      <c r="L1286" s="15"/>
      <c r="N1286" s="16"/>
      <c r="O1286" s="16"/>
      <c r="P1286" s="16"/>
      <c r="Q1286" s="15"/>
      <c r="R1286" s="15"/>
      <c r="U1286" s="50"/>
      <c r="V1286" s="15"/>
      <c r="W1286" s="50"/>
      <c r="Y1286" s="16"/>
      <c r="Z1286" s="16"/>
      <c r="AA1286" s="43"/>
      <c r="AC1286" s="193"/>
      <c r="AD1286" s="16"/>
      <c r="AE1286" s="193"/>
    </row>
    <row r="1287" spans="2:31" s="49" customFormat="1" x14ac:dyDescent="0.25">
      <c r="B1287" s="50"/>
      <c r="D1287" s="187"/>
      <c r="E1287" s="188"/>
      <c r="F1287" s="189"/>
      <c r="G1287" s="189"/>
      <c r="H1287" s="15"/>
      <c r="J1287" s="50"/>
      <c r="K1287" s="50"/>
      <c r="L1287" s="15"/>
      <c r="N1287" s="16"/>
      <c r="O1287" s="16"/>
      <c r="P1287" s="16"/>
      <c r="Q1287" s="15"/>
      <c r="R1287" s="15"/>
      <c r="U1287" s="50"/>
      <c r="V1287" s="15"/>
      <c r="W1287" s="50"/>
      <c r="Y1287" s="16"/>
      <c r="Z1287" s="16"/>
      <c r="AA1287" s="43"/>
      <c r="AC1287" s="193"/>
      <c r="AD1287" s="16"/>
      <c r="AE1287" s="193"/>
    </row>
    <row r="1288" spans="2:31" s="49" customFormat="1" x14ac:dyDescent="0.25">
      <c r="B1288" s="50"/>
      <c r="D1288" s="187"/>
      <c r="E1288" s="188"/>
      <c r="F1288" s="189"/>
      <c r="G1288" s="189"/>
      <c r="H1288" s="15"/>
      <c r="J1288" s="50"/>
      <c r="K1288" s="50"/>
      <c r="L1288" s="15"/>
      <c r="N1288" s="16"/>
      <c r="O1288" s="16"/>
      <c r="P1288" s="16"/>
      <c r="Q1288" s="15"/>
      <c r="R1288" s="15"/>
      <c r="U1288" s="50"/>
      <c r="V1288" s="15"/>
      <c r="W1288" s="50"/>
      <c r="Y1288" s="16"/>
      <c r="Z1288" s="16"/>
      <c r="AA1288" s="43"/>
      <c r="AC1288" s="193"/>
      <c r="AD1288" s="16"/>
      <c r="AE1288" s="193"/>
    </row>
    <row r="1289" spans="2:31" s="49" customFormat="1" x14ac:dyDescent="0.25">
      <c r="B1289" s="50"/>
      <c r="D1289" s="187"/>
      <c r="E1289" s="188"/>
      <c r="F1289" s="189"/>
      <c r="G1289" s="189"/>
      <c r="H1289" s="15"/>
      <c r="J1289" s="50"/>
      <c r="K1289" s="50"/>
      <c r="L1289" s="15"/>
      <c r="N1289" s="16"/>
      <c r="O1289" s="16"/>
      <c r="P1289" s="16"/>
      <c r="Q1289" s="15"/>
      <c r="R1289" s="15"/>
      <c r="U1289" s="50"/>
      <c r="V1289" s="15"/>
      <c r="W1289" s="50"/>
      <c r="Y1289" s="16"/>
      <c r="Z1289" s="16"/>
      <c r="AA1289" s="43"/>
      <c r="AC1289" s="193"/>
      <c r="AD1289" s="16"/>
      <c r="AE1289" s="193"/>
    </row>
    <row r="1290" spans="2:31" s="49" customFormat="1" x14ac:dyDescent="0.25">
      <c r="B1290" s="50"/>
      <c r="D1290" s="187"/>
      <c r="E1290" s="188"/>
      <c r="F1290" s="189"/>
      <c r="G1290" s="189"/>
      <c r="H1290" s="15"/>
      <c r="J1290" s="50"/>
      <c r="K1290" s="50"/>
      <c r="L1290" s="15"/>
      <c r="N1290" s="16"/>
      <c r="O1290" s="16"/>
      <c r="P1290" s="16"/>
      <c r="Q1290" s="15"/>
      <c r="R1290" s="15"/>
      <c r="U1290" s="50"/>
      <c r="V1290" s="15"/>
      <c r="W1290" s="50"/>
      <c r="Y1290" s="16"/>
      <c r="Z1290" s="16"/>
      <c r="AA1290" s="43"/>
      <c r="AC1290" s="193"/>
      <c r="AD1290" s="16"/>
      <c r="AE1290" s="193"/>
    </row>
    <row r="1291" spans="2:31" s="49" customFormat="1" x14ac:dyDescent="0.25">
      <c r="B1291" s="50"/>
      <c r="D1291" s="187"/>
      <c r="E1291" s="188"/>
      <c r="F1291" s="189"/>
      <c r="G1291" s="189"/>
      <c r="H1291" s="15"/>
      <c r="J1291" s="50"/>
      <c r="K1291" s="50"/>
      <c r="L1291" s="15"/>
      <c r="N1291" s="16"/>
      <c r="O1291" s="16"/>
      <c r="P1291" s="16"/>
      <c r="Q1291" s="15"/>
      <c r="R1291" s="15"/>
      <c r="U1291" s="50"/>
      <c r="V1291" s="15"/>
      <c r="W1291" s="50"/>
      <c r="Y1291" s="16"/>
      <c r="Z1291" s="16"/>
      <c r="AA1291" s="43"/>
      <c r="AC1291" s="193"/>
      <c r="AD1291" s="16"/>
      <c r="AE1291" s="193"/>
    </row>
    <row r="1292" spans="2:31" s="49" customFormat="1" x14ac:dyDescent="0.25">
      <c r="B1292" s="50"/>
      <c r="D1292" s="187"/>
      <c r="E1292" s="188"/>
      <c r="F1292" s="189"/>
      <c r="G1292" s="189"/>
      <c r="H1292" s="15"/>
      <c r="J1292" s="50"/>
      <c r="K1292" s="50"/>
      <c r="L1292" s="15"/>
      <c r="N1292" s="16"/>
      <c r="O1292" s="16"/>
      <c r="P1292" s="16"/>
      <c r="Q1292" s="15"/>
      <c r="R1292" s="15"/>
      <c r="U1292" s="50"/>
      <c r="V1292" s="15"/>
      <c r="W1292" s="50"/>
      <c r="Y1292" s="16"/>
      <c r="Z1292" s="16"/>
      <c r="AA1292" s="43"/>
      <c r="AC1292" s="193"/>
      <c r="AD1292" s="16"/>
      <c r="AE1292" s="193"/>
    </row>
    <row r="1293" spans="2:31" s="49" customFormat="1" x14ac:dyDescent="0.25">
      <c r="B1293" s="50"/>
      <c r="D1293" s="187"/>
      <c r="E1293" s="188"/>
      <c r="F1293" s="189"/>
      <c r="G1293" s="189"/>
      <c r="H1293" s="15"/>
      <c r="J1293" s="50"/>
      <c r="K1293" s="50"/>
      <c r="L1293" s="15"/>
      <c r="N1293" s="16"/>
      <c r="O1293" s="16"/>
      <c r="P1293" s="16"/>
      <c r="Q1293" s="15"/>
      <c r="R1293" s="15"/>
      <c r="U1293" s="50"/>
      <c r="V1293" s="15"/>
      <c r="W1293" s="50"/>
      <c r="Y1293" s="16"/>
      <c r="Z1293" s="16"/>
      <c r="AA1293" s="43"/>
      <c r="AC1293" s="193"/>
      <c r="AD1293" s="16"/>
      <c r="AE1293" s="193"/>
    </row>
    <row r="1294" spans="2:31" s="49" customFormat="1" x14ac:dyDescent="0.25">
      <c r="B1294" s="50"/>
      <c r="D1294" s="187"/>
      <c r="E1294" s="188"/>
      <c r="F1294" s="189"/>
      <c r="G1294" s="189"/>
      <c r="H1294" s="15"/>
      <c r="J1294" s="50"/>
      <c r="K1294" s="50"/>
      <c r="L1294" s="15"/>
      <c r="N1294" s="16"/>
      <c r="O1294" s="16"/>
      <c r="P1294" s="16"/>
      <c r="Q1294" s="15"/>
      <c r="R1294" s="15"/>
      <c r="U1294" s="50"/>
      <c r="V1294" s="15"/>
      <c r="W1294" s="50"/>
      <c r="Y1294" s="16"/>
      <c r="Z1294" s="16"/>
      <c r="AA1294" s="43"/>
      <c r="AC1294" s="193"/>
      <c r="AD1294" s="16"/>
      <c r="AE1294" s="193"/>
    </row>
    <row r="1295" spans="2:31" s="49" customFormat="1" x14ac:dyDescent="0.25">
      <c r="B1295" s="50"/>
      <c r="D1295" s="187"/>
      <c r="E1295" s="188"/>
      <c r="F1295" s="189"/>
      <c r="G1295" s="189"/>
      <c r="H1295" s="15"/>
      <c r="J1295" s="50"/>
      <c r="K1295" s="50"/>
      <c r="L1295" s="15"/>
      <c r="N1295" s="16"/>
      <c r="O1295" s="16"/>
      <c r="P1295" s="16"/>
      <c r="Q1295" s="15"/>
      <c r="R1295" s="15"/>
      <c r="U1295" s="50"/>
      <c r="V1295" s="15"/>
      <c r="W1295" s="50"/>
      <c r="Y1295" s="16"/>
      <c r="Z1295" s="16"/>
      <c r="AA1295" s="43"/>
      <c r="AC1295" s="193"/>
      <c r="AD1295" s="16"/>
      <c r="AE1295" s="193"/>
    </row>
    <row r="1296" spans="2:31" s="49" customFormat="1" x14ac:dyDescent="0.25">
      <c r="B1296" s="50"/>
      <c r="D1296" s="187"/>
      <c r="E1296" s="188"/>
      <c r="F1296" s="189"/>
      <c r="G1296" s="189"/>
      <c r="H1296" s="15"/>
      <c r="J1296" s="50"/>
      <c r="K1296" s="50"/>
      <c r="L1296" s="15"/>
      <c r="N1296" s="16"/>
      <c r="O1296" s="16"/>
      <c r="P1296" s="16"/>
      <c r="Q1296" s="15"/>
      <c r="R1296" s="15"/>
      <c r="U1296" s="50"/>
      <c r="V1296" s="15"/>
      <c r="W1296" s="50"/>
      <c r="Y1296" s="16"/>
      <c r="Z1296" s="16"/>
      <c r="AA1296" s="43"/>
      <c r="AC1296" s="193"/>
      <c r="AD1296" s="16"/>
      <c r="AE1296" s="193"/>
    </row>
    <row r="1297" spans="2:31" s="49" customFormat="1" x14ac:dyDescent="0.25">
      <c r="B1297" s="50"/>
      <c r="D1297" s="187"/>
      <c r="E1297" s="188"/>
      <c r="F1297" s="189"/>
      <c r="G1297" s="189"/>
      <c r="H1297" s="15"/>
      <c r="J1297" s="50"/>
      <c r="K1297" s="50"/>
      <c r="L1297" s="15"/>
      <c r="N1297" s="16"/>
      <c r="O1297" s="16"/>
      <c r="P1297" s="16"/>
      <c r="Q1297" s="15"/>
      <c r="R1297" s="15"/>
      <c r="U1297" s="50"/>
      <c r="V1297" s="15"/>
      <c r="W1297" s="50"/>
      <c r="Y1297" s="16"/>
      <c r="Z1297" s="16"/>
      <c r="AA1297" s="43"/>
      <c r="AC1297" s="193"/>
      <c r="AD1297" s="16"/>
      <c r="AE1297" s="193"/>
    </row>
    <row r="1298" spans="2:31" s="49" customFormat="1" x14ac:dyDescent="0.25">
      <c r="B1298" s="50"/>
      <c r="D1298" s="187"/>
      <c r="E1298" s="188"/>
      <c r="F1298" s="189"/>
      <c r="G1298" s="189"/>
      <c r="H1298" s="15"/>
      <c r="J1298" s="50"/>
      <c r="K1298" s="50"/>
      <c r="L1298" s="15"/>
      <c r="N1298" s="16"/>
      <c r="O1298" s="16"/>
      <c r="P1298" s="16"/>
      <c r="Q1298" s="15"/>
      <c r="R1298" s="15"/>
      <c r="U1298" s="50"/>
      <c r="V1298" s="15"/>
      <c r="W1298" s="50"/>
      <c r="Y1298" s="16"/>
      <c r="Z1298" s="16"/>
      <c r="AA1298" s="43"/>
      <c r="AC1298" s="193"/>
      <c r="AD1298" s="16"/>
      <c r="AE1298" s="193"/>
    </row>
    <row r="1299" spans="2:31" s="49" customFormat="1" x14ac:dyDescent="0.25">
      <c r="B1299" s="50"/>
      <c r="D1299" s="187"/>
      <c r="E1299" s="188"/>
      <c r="F1299" s="189"/>
      <c r="G1299" s="189"/>
      <c r="H1299" s="15"/>
      <c r="J1299" s="50"/>
      <c r="K1299" s="50"/>
      <c r="L1299" s="15"/>
      <c r="N1299" s="16"/>
      <c r="O1299" s="16"/>
      <c r="P1299" s="16"/>
      <c r="Q1299" s="15"/>
      <c r="R1299" s="15"/>
      <c r="U1299" s="50"/>
      <c r="V1299" s="15"/>
      <c r="W1299" s="50"/>
      <c r="Y1299" s="16"/>
      <c r="Z1299" s="16"/>
      <c r="AA1299" s="43"/>
      <c r="AC1299" s="193"/>
      <c r="AD1299" s="16"/>
      <c r="AE1299" s="193"/>
    </row>
    <row r="1300" spans="2:31" s="49" customFormat="1" x14ac:dyDescent="0.25">
      <c r="B1300" s="50"/>
      <c r="D1300" s="187"/>
      <c r="E1300" s="188"/>
      <c r="F1300" s="189"/>
      <c r="G1300" s="189"/>
      <c r="H1300" s="15"/>
      <c r="J1300" s="50"/>
      <c r="K1300" s="50"/>
      <c r="L1300" s="15"/>
      <c r="N1300" s="16"/>
      <c r="O1300" s="16"/>
      <c r="P1300" s="16"/>
      <c r="Q1300" s="15"/>
      <c r="R1300" s="15"/>
      <c r="U1300" s="50"/>
      <c r="V1300" s="15"/>
      <c r="W1300" s="50"/>
      <c r="Y1300" s="16"/>
      <c r="Z1300" s="16"/>
      <c r="AA1300" s="43"/>
      <c r="AC1300" s="193"/>
      <c r="AD1300" s="16"/>
      <c r="AE1300" s="193"/>
    </row>
    <row r="1301" spans="2:31" s="49" customFormat="1" x14ac:dyDescent="0.25">
      <c r="B1301" s="50"/>
      <c r="D1301" s="187"/>
      <c r="E1301" s="188"/>
      <c r="F1301" s="189"/>
      <c r="G1301" s="189"/>
      <c r="H1301" s="15"/>
      <c r="J1301" s="50"/>
      <c r="K1301" s="50"/>
      <c r="L1301" s="15"/>
      <c r="N1301" s="16"/>
      <c r="O1301" s="16"/>
      <c r="P1301" s="16"/>
      <c r="Q1301" s="15"/>
      <c r="R1301" s="15"/>
      <c r="U1301" s="50"/>
      <c r="V1301" s="15"/>
      <c r="W1301" s="50"/>
      <c r="Y1301" s="16"/>
      <c r="Z1301" s="16"/>
      <c r="AA1301" s="43"/>
      <c r="AC1301" s="193"/>
      <c r="AD1301" s="16"/>
      <c r="AE1301" s="193"/>
    </row>
    <row r="1302" spans="2:31" s="49" customFormat="1" x14ac:dyDescent="0.25">
      <c r="B1302" s="50"/>
      <c r="D1302" s="187"/>
      <c r="E1302" s="188"/>
      <c r="F1302" s="189"/>
      <c r="G1302" s="189"/>
      <c r="H1302" s="15"/>
      <c r="J1302" s="50"/>
      <c r="K1302" s="50"/>
      <c r="L1302" s="15"/>
      <c r="N1302" s="16"/>
      <c r="O1302" s="16"/>
      <c r="P1302" s="16"/>
      <c r="Q1302" s="15"/>
      <c r="R1302" s="15"/>
      <c r="U1302" s="50"/>
      <c r="V1302" s="15"/>
      <c r="W1302" s="50"/>
      <c r="Y1302" s="16"/>
      <c r="Z1302" s="16"/>
      <c r="AA1302" s="43"/>
      <c r="AC1302" s="193"/>
      <c r="AD1302" s="16"/>
      <c r="AE1302" s="193"/>
    </row>
    <row r="1303" spans="2:31" s="49" customFormat="1" x14ac:dyDescent="0.25">
      <c r="B1303" s="50"/>
      <c r="D1303" s="187"/>
      <c r="E1303" s="188"/>
      <c r="F1303" s="189"/>
      <c r="G1303" s="189"/>
      <c r="H1303" s="15"/>
      <c r="J1303" s="50"/>
      <c r="K1303" s="50"/>
      <c r="L1303" s="15"/>
      <c r="N1303" s="16"/>
      <c r="O1303" s="16"/>
      <c r="P1303" s="16"/>
      <c r="Q1303" s="15"/>
      <c r="R1303" s="15"/>
      <c r="U1303" s="50"/>
      <c r="V1303" s="15"/>
      <c r="W1303" s="50"/>
      <c r="Y1303" s="16"/>
      <c r="Z1303" s="16"/>
      <c r="AA1303" s="43"/>
      <c r="AC1303" s="193"/>
      <c r="AD1303" s="16"/>
      <c r="AE1303" s="193"/>
    </row>
    <row r="1304" spans="2:31" s="49" customFormat="1" x14ac:dyDescent="0.25">
      <c r="B1304" s="50"/>
      <c r="D1304" s="187"/>
      <c r="E1304" s="188"/>
      <c r="F1304" s="189"/>
      <c r="G1304" s="189"/>
      <c r="H1304" s="15"/>
      <c r="J1304" s="50"/>
      <c r="K1304" s="50"/>
      <c r="L1304" s="15"/>
      <c r="N1304" s="16"/>
      <c r="O1304" s="16"/>
      <c r="P1304" s="16"/>
      <c r="Q1304" s="15"/>
      <c r="R1304" s="15"/>
      <c r="U1304" s="50"/>
      <c r="V1304" s="15"/>
      <c r="W1304" s="50"/>
      <c r="Y1304" s="16"/>
      <c r="Z1304" s="16"/>
      <c r="AA1304" s="43"/>
      <c r="AC1304" s="193"/>
      <c r="AD1304" s="16"/>
      <c r="AE1304" s="193"/>
    </row>
    <row r="1305" spans="2:31" s="49" customFormat="1" x14ac:dyDescent="0.25">
      <c r="B1305" s="50"/>
      <c r="D1305" s="187"/>
      <c r="E1305" s="188"/>
      <c r="F1305" s="189"/>
      <c r="G1305" s="189"/>
      <c r="H1305" s="15"/>
      <c r="J1305" s="50"/>
      <c r="K1305" s="50"/>
      <c r="L1305" s="15"/>
      <c r="N1305" s="16"/>
      <c r="O1305" s="16"/>
      <c r="P1305" s="16"/>
      <c r="Q1305" s="15"/>
      <c r="R1305" s="15"/>
      <c r="U1305" s="50"/>
      <c r="V1305" s="15"/>
      <c r="W1305" s="50"/>
      <c r="Y1305" s="16"/>
      <c r="Z1305" s="16"/>
      <c r="AA1305" s="43"/>
      <c r="AC1305" s="193"/>
      <c r="AD1305" s="16"/>
      <c r="AE1305" s="193"/>
    </row>
    <row r="1306" spans="2:31" s="49" customFormat="1" x14ac:dyDescent="0.25">
      <c r="B1306" s="50"/>
      <c r="D1306" s="187"/>
      <c r="E1306" s="188"/>
      <c r="F1306" s="189"/>
      <c r="G1306" s="189"/>
      <c r="H1306" s="15"/>
      <c r="J1306" s="50"/>
      <c r="K1306" s="50"/>
      <c r="L1306" s="15"/>
      <c r="N1306" s="16"/>
      <c r="O1306" s="16"/>
      <c r="P1306" s="16"/>
      <c r="Q1306" s="15"/>
      <c r="R1306" s="15"/>
      <c r="U1306" s="50"/>
      <c r="V1306" s="15"/>
      <c r="W1306" s="50"/>
      <c r="Y1306" s="16"/>
      <c r="Z1306" s="16"/>
      <c r="AA1306" s="43"/>
      <c r="AC1306" s="193"/>
      <c r="AD1306" s="16"/>
      <c r="AE1306" s="193"/>
    </row>
    <row r="1307" spans="2:31" s="49" customFormat="1" x14ac:dyDescent="0.25">
      <c r="B1307" s="50"/>
      <c r="D1307" s="187"/>
      <c r="E1307" s="188"/>
      <c r="F1307" s="189"/>
      <c r="G1307" s="189"/>
      <c r="H1307" s="15"/>
      <c r="J1307" s="50"/>
      <c r="K1307" s="50"/>
      <c r="L1307" s="15"/>
      <c r="N1307" s="16"/>
      <c r="O1307" s="16"/>
      <c r="P1307" s="16"/>
      <c r="Q1307" s="15"/>
      <c r="R1307" s="15"/>
      <c r="U1307" s="50"/>
      <c r="V1307" s="15"/>
      <c r="W1307" s="50"/>
      <c r="Y1307" s="16"/>
      <c r="Z1307" s="16"/>
      <c r="AA1307" s="43"/>
      <c r="AC1307" s="193"/>
      <c r="AD1307" s="16"/>
      <c r="AE1307" s="193"/>
    </row>
    <row r="1308" spans="2:31" s="49" customFormat="1" x14ac:dyDescent="0.25">
      <c r="B1308" s="50"/>
      <c r="D1308" s="187"/>
      <c r="E1308" s="188"/>
      <c r="F1308" s="189"/>
      <c r="G1308" s="189"/>
      <c r="H1308" s="15"/>
      <c r="J1308" s="50"/>
      <c r="K1308" s="50"/>
      <c r="L1308" s="15"/>
      <c r="N1308" s="16"/>
      <c r="O1308" s="16"/>
      <c r="P1308" s="16"/>
      <c r="Q1308" s="15"/>
      <c r="R1308" s="15"/>
      <c r="U1308" s="50"/>
      <c r="V1308" s="15"/>
      <c r="W1308" s="50"/>
      <c r="Y1308" s="16"/>
      <c r="Z1308" s="16"/>
      <c r="AA1308" s="43"/>
      <c r="AC1308" s="193"/>
      <c r="AD1308" s="16"/>
      <c r="AE1308" s="193"/>
    </row>
    <row r="1309" spans="2:31" s="49" customFormat="1" x14ac:dyDescent="0.25">
      <c r="B1309" s="50"/>
      <c r="D1309" s="187"/>
      <c r="E1309" s="188"/>
      <c r="F1309" s="189"/>
      <c r="G1309" s="189"/>
      <c r="H1309" s="15"/>
      <c r="J1309" s="50"/>
      <c r="K1309" s="50"/>
      <c r="L1309" s="15"/>
      <c r="N1309" s="16"/>
      <c r="O1309" s="16"/>
      <c r="P1309" s="16"/>
      <c r="Q1309" s="15"/>
      <c r="R1309" s="15"/>
      <c r="U1309" s="50"/>
      <c r="V1309" s="15"/>
      <c r="W1309" s="50"/>
      <c r="Y1309" s="16"/>
      <c r="Z1309" s="16"/>
      <c r="AA1309" s="43"/>
      <c r="AC1309" s="193"/>
      <c r="AD1309" s="16"/>
      <c r="AE1309" s="193"/>
    </row>
    <row r="1310" spans="2:31" s="49" customFormat="1" x14ac:dyDescent="0.25">
      <c r="B1310" s="50"/>
      <c r="D1310" s="187"/>
      <c r="E1310" s="188"/>
      <c r="F1310" s="189"/>
      <c r="G1310" s="189"/>
      <c r="H1310" s="15"/>
      <c r="J1310" s="50"/>
      <c r="K1310" s="50"/>
      <c r="L1310" s="15"/>
      <c r="N1310" s="16"/>
      <c r="O1310" s="16"/>
      <c r="P1310" s="16"/>
      <c r="Q1310" s="15"/>
      <c r="R1310" s="15"/>
      <c r="U1310" s="50"/>
      <c r="V1310" s="15"/>
      <c r="W1310" s="50"/>
      <c r="Y1310" s="16"/>
      <c r="Z1310" s="16"/>
      <c r="AA1310" s="43"/>
      <c r="AC1310" s="193"/>
      <c r="AD1310" s="16"/>
      <c r="AE1310" s="193"/>
    </row>
    <row r="1311" spans="2:31" s="49" customFormat="1" x14ac:dyDescent="0.25">
      <c r="B1311" s="50"/>
      <c r="D1311" s="187"/>
      <c r="E1311" s="188"/>
      <c r="F1311" s="189"/>
      <c r="G1311" s="189"/>
      <c r="H1311" s="15"/>
      <c r="J1311" s="50"/>
      <c r="K1311" s="50"/>
      <c r="L1311" s="15"/>
      <c r="N1311" s="16"/>
      <c r="O1311" s="16"/>
      <c r="P1311" s="16"/>
      <c r="Q1311" s="15"/>
      <c r="R1311" s="15"/>
      <c r="U1311" s="50"/>
      <c r="V1311" s="15"/>
      <c r="W1311" s="50"/>
      <c r="Y1311" s="16"/>
      <c r="Z1311" s="16"/>
      <c r="AA1311" s="43"/>
      <c r="AC1311" s="193"/>
      <c r="AD1311" s="16"/>
      <c r="AE1311" s="193"/>
    </row>
    <row r="1312" spans="2:31" s="49" customFormat="1" x14ac:dyDescent="0.25">
      <c r="B1312" s="50"/>
      <c r="D1312" s="187"/>
      <c r="E1312" s="188"/>
      <c r="F1312" s="189"/>
      <c r="G1312" s="189"/>
      <c r="H1312" s="15"/>
      <c r="J1312" s="50"/>
      <c r="K1312" s="50"/>
      <c r="L1312" s="15"/>
      <c r="N1312" s="16"/>
      <c r="O1312" s="16"/>
      <c r="P1312" s="16"/>
      <c r="Q1312" s="15"/>
      <c r="R1312" s="15"/>
      <c r="U1312" s="50"/>
      <c r="V1312" s="15"/>
      <c r="W1312" s="50"/>
      <c r="Y1312" s="16"/>
      <c r="Z1312" s="16"/>
      <c r="AA1312" s="43"/>
      <c r="AC1312" s="193"/>
      <c r="AD1312" s="16"/>
      <c r="AE1312" s="193"/>
    </row>
    <row r="1313" spans="2:31" s="49" customFormat="1" x14ac:dyDescent="0.25">
      <c r="B1313" s="50"/>
      <c r="D1313" s="187"/>
      <c r="E1313" s="188"/>
      <c r="F1313" s="189"/>
      <c r="G1313" s="189"/>
      <c r="H1313" s="15"/>
      <c r="J1313" s="50"/>
      <c r="K1313" s="50"/>
      <c r="L1313" s="15"/>
      <c r="N1313" s="16"/>
      <c r="O1313" s="16"/>
      <c r="P1313" s="16"/>
      <c r="Q1313" s="15"/>
      <c r="R1313" s="15"/>
      <c r="U1313" s="50"/>
      <c r="V1313" s="15"/>
      <c r="W1313" s="50"/>
      <c r="Y1313" s="16"/>
      <c r="Z1313" s="16"/>
      <c r="AA1313" s="43"/>
      <c r="AC1313" s="193"/>
      <c r="AD1313" s="16"/>
      <c r="AE1313" s="193"/>
    </row>
    <row r="1314" spans="2:31" s="49" customFormat="1" x14ac:dyDescent="0.25">
      <c r="B1314" s="50"/>
      <c r="D1314" s="187"/>
      <c r="E1314" s="188"/>
      <c r="F1314" s="189"/>
      <c r="G1314" s="189"/>
      <c r="H1314" s="15"/>
      <c r="J1314" s="50"/>
      <c r="K1314" s="50"/>
      <c r="L1314" s="15"/>
      <c r="N1314" s="16"/>
      <c r="O1314" s="16"/>
      <c r="P1314" s="16"/>
      <c r="Q1314" s="15"/>
      <c r="R1314" s="15"/>
      <c r="U1314" s="50"/>
      <c r="V1314" s="15"/>
      <c r="W1314" s="50"/>
      <c r="Y1314" s="16"/>
      <c r="Z1314" s="16"/>
      <c r="AA1314" s="43"/>
      <c r="AC1314" s="193"/>
      <c r="AD1314" s="16"/>
      <c r="AE1314" s="193"/>
    </row>
    <row r="1315" spans="2:31" s="49" customFormat="1" x14ac:dyDescent="0.25">
      <c r="B1315" s="50"/>
      <c r="D1315" s="187"/>
      <c r="E1315" s="188"/>
      <c r="F1315" s="189"/>
      <c r="G1315" s="189"/>
      <c r="H1315" s="15"/>
      <c r="J1315" s="50"/>
      <c r="K1315" s="50"/>
      <c r="L1315" s="15"/>
      <c r="N1315" s="16"/>
      <c r="O1315" s="16"/>
      <c r="P1315" s="16"/>
      <c r="Q1315" s="15"/>
      <c r="R1315" s="15"/>
      <c r="U1315" s="50"/>
      <c r="V1315" s="15"/>
      <c r="W1315" s="50"/>
      <c r="Y1315" s="16"/>
      <c r="Z1315" s="16"/>
      <c r="AA1315" s="43"/>
      <c r="AC1315" s="193"/>
      <c r="AD1315" s="16"/>
      <c r="AE1315" s="193"/>
    </row>
    <row r="1316" spans="2:31" s="49" customFormat="1" x14ac:dyDescent="0.25">
      <c r="B1316" s="50"/>
      <c r="D1316" s="187"/>
      <c r="E1316" s="188"/>
      <c r="F1316" s="189"/>
      <c r="G1316" s="189"/>
      <c r="H1316" s="15"/>
      <c r="J1316" s="50"/>
      <c r="K1316" s="50"/>
      <c r="L1316" s="15"/>
      <c r="N1316" s="16"/>
      <c r="O1316" s="16"/>
      <c r="P1316" s="16"/>
      <c r="Q1316" s="15"/>
      <c r="R1316" s="15"/>
      <c r="U1316" s="50"/>
      <c r="V1316" s="15"/>
      <c r="W1316" s="50"/>
      <c r="Y1316" s="16"/>
      <c r="Z1316" s="16"/>
      <c r="AA1316" s="43"/>
      <c r="AC1316" s="193"/>
      <c r="AD1316" s="16"/>
      <c r="AE1316" s="193"/>
    </row>
    <row r="1317" spans="2:31" s="49" customFormat="1" x14ac:dyDescent="0.25">
      <c r="B1317" s="50"/>
      <c r="D1317" s="187"/>
      <c r="E1317" s="188"/>
      <c r="F1317" s="189"/>
      <c r="G1317" s="189"/>
      <c r="H1317" s="15"/>
      <c r="J1317" s="50"/>
      <c r="K1317" s="50"/>
      <c r="L1317" s="15"/>
      <c r="N1317" s="16"/>
      <c r="O1317" s="16"/>
      <c r="P1317" s="16"/>
      <c r="Q1317" s="15"/>
      <c r="R1317" s="15"/>
      <c r="U1317" s="50"/>
      <c r="V1317" s="15"/>
      <c r="W1317" s="50"/>
      <c r="Y1317" s="16"/>
      <c r="Z1317" s="16"/>
      <c r="AA1317" s="43"/>
      <c r="AC1317" s="193"/>
      <c r="AD1317" s="16"/>
      <c r="AE1317" s="193"/>
    </row>
    <row r="1318" spans="2:31" s="49" customFormat="1" x14ac:dyDescent="0.25">
      <c r="B1318" s="50"/>
      <c r="D1318" s="187"/>
      <c r="E1318" s="188"/>
      <c r="F1318" s="189"/>
      <c r="G1318" s="189"/>
      <c r="H1318" s="15"/>
      <c r="J1318" s="50"/>
      <c r="K1318" s="50"/>
      <c r="L1318" s="15"/>
      <c r="N1318" s="16"/>
      <c r="O1318" s="16"/>
      <c r="P1318" s="16"/>
      <c r="Q1318" s="15"/>
      <c r="R1318" s="15"/>
      <c r="U1318" s="50"/>
      <c r="V1318" s="15"/>
      <c r="W1318" s="50"/>
      <c r="Y1318" s="16"/>
      <c r="Z1318" s="16"/>
      <c r="AA1318" s="43"/>
      <c r="AC1318" s="193"/>
      <c r="AD1318" s="16"/>
      <c r="AE1318" s="193"/>
    </row>
    <row r="1319" spans="2:31" s="49" customFormat="1" x14ac:dyDescent="0.25">
      <c r="B1319" s="50"/>
      <c r="D1319" s="187"/>
      <c r="E1319" s="188"/>
      <c r="F1319" s="189"/>
      <c r="G1319" s="189"/>
      <c r="H1319" s="15"/>
      <c r="J1319" s="50"/>
      <c r="K1319" s="50"/>
      <c r="L1319" s="15"/>
      <c r="N1319" s="16"/>
      <c r="O1319" s="16"/>
      <c r="P1319" s="16"/>
      <c r="Q1319" s="15"/>
      <c r="R1319" s="15"/>
      <c r="U1319" s="50"/>
      <c r="V1319" s="15"/>
      <c r="W1319" s="50"/>
      <c r="Y1319" s="16"/>
      <c r="Z1319" s="16"/>
      <c r="AA1319" s="43"/>
      <c r="AC1319" s="193"/>
      <c r="AD1319" s="16"/>
      <c r="AE1319" s="193"/>
    </row>
    <row r="1320" spans="2:31" s="49" customFormat="1" x14ac:dyDescent="0.25">
      <c r="B1320" s="50"/>
      <c r="D1320" s="187"/>
      <c r="E1320" s="188"/>
      <c r="F1320" s="189"/>
      <c r="G1320" s="189"/>
      <c r="H1320" s="15"/>
      <c r="J1320" s="50"/>
      <c r="K1320" s="50"/>
      <c r="L1320" s="15"/>
      <c r="N1320" s="16"/>
      <c r="O1320" s="16"/>
      <c r="P1320" s="16"/>
      <c r="Q1320" s="15"/>
      <c r="R1320" s="15"/>
      <c r="U1320" s="50"/>
      <c r="V1320" s="15"/>
      <c r="W1320" s="50"/>
      <c r="Y1320" s="16"/>
      <c r="Z1320" s="16"/>
      <c r="AA1320" s="43"/>
      <c r="AC1320" s="193"/>
      <c r="AD1320" s="16"/>
      <c r="AE1320" s="193"/>
    </row>
    <row r="1321" spans="2:31" s="49" customFormat="1" x14ac:dyDescent="0.25">
      <c r="B1321" s="50"/>
      <c r="D1321" s="187"/>
      <c r="E1321" s="188"/>
      <c r="F1321" s="189"/>
      <c r="G1321" s="189"/>
      <c r="H1321" s="15"/>
      <c r="J1321" s="50"/>
      <c r="K1321" s="50"/>
      <c r="L1321" s="15"/>
      <c r="N1321" s="16"/>
      <c r="O1321" s="16"/>
      <c r="P1321" s="16"/>
      <c r="Q1321" s="15"/>
      <c r="R1321" s="15"/>
      <c r="U1321" s="50"/>
      <c r="V1321" s="15"/>
      <c r="W1321" s="50"/>
      <c r="Y1321" s="16"/>
      <c r="Z1321" s="16"/>
      <c r="AA1321" s="43"/>
      <c r="AC1321" s="193"/>
      <c r="AD1321" s="16"/>
      <c r="AE1321" s="193"/>
    </row>
    <row r="1322" spans="2:31" s="49" customFormat="1" x14ac:dyDescent="0.25">
      <c r="B1322" s="50"/>
      <c r="D1322" s="187"/>
      <c r="E1322" s="188"/>
      <c r="F1322" s="189"/>
      <c r="G1322" s="189"/>
      <c r="H1322" s="15"/>
      <c r="J1322" s="50"/>
      <c r="K1322" s="50"/>
      <c r="L1322" s="15"/>
      <c r="N1322" s="16"/>
      <c r="O1322" s="16"/>
      <c r="P1322" s="16"/>
      <c r="Q1322" s="15"/>
      <c r="R1322" s="15"/>
      <c r="U1322" s="50"/>
      <c r="V1322" s="15"/>
      <c r="W1322" s="50"/>
      <c r="Y1322" s="16"/>
      <c r="Z1322" s="16"/>
      <c r="AA1322" s="43"/>
      <c r="AC1322" s="193"/>
      <c r="AD1322" s="16"/>
      <c r="AE1322" s="193"/>
    </row>
    <row r="1323" spans="2:31" s="49" customFormat="1" x14ac:dyDescent="0.25">
      <c r="B1323" s="50"/>
      <c r="D1323" s="187"/>
      <c r="E1323" s="188"/>
      <c r="F1323" s="189"/>
      <c r="G1323" s="189"/>
      <c r="H1323" s="15"/>
      <c r="J1323" s="50"/>
      <c r="K1323" s="50"/>
      <c r="L1323" s="15"/>
      <c r="N1323" s="16"/>
      <c r="O1323" s="16"/>
      <c r="P1323" s="16"/>
      <c r="Q1323" s="15"/>
      <c r="R1323" s="15"/>
      <c r="U1323" s="50"/>
      <c r="V1323" s="15"/>
      <c r="W1323" s="50"/>
      <c r="Y1323" s="16"/>
      <c r="Z1323" s="16"/>
      <c r="AA1323" s="43"/>
      <c r="AC1323" s="193"/>
      <c r="AD1323" s="16"/>
      <c r="AE1323" s="193"/>
    </row>
    <row r="1324" spans="2:31" s="49" customFormat="1" x14ac:dyDescent="0.25">
      <c r="B1324" s="50"/>
      <c r="D1324" s="187"/>
      <c r="E1324" s="188"/>
      <c r="F1324" s="189"/>
      <c r="G1324" s="189"/>
      <c r="H1324" s="15"/>
      <c r="J1324" s="50"/>
      <c r="K1324" s="50"/>
      <c r="L1324" s="15"/>
      <c r="N1324" s="16"/>
      <c r="O1324" s="16"/>
      <c r="P1324" s="16"/>
      <c r="Q1324" s="15"/>
      <c r="R1324" s="15"/>
      <c r="U1324" s="50"/>
      <c r="V1324" s="15"/>
      <c r="W1324" s="50"/>
      <c r="Y1324" s="16"/>
      <c r="Z1324" s="16"/>
      <c r="AA1324" s="43"/>
      <c r="AC1324" s="193"/>
      <c r="AD1324" s="16"/>
      <c r="AE1324" s="193"/>
    </row>
    <row r="1325" spans="2:31" s="49" customFormat="1" x14ac:dyDescent="0.25">
      <c r="B1325" s="50"/>
      <c r="D1325" s="187"/>
      <c r="E1325" s="188"/>
      <c r="F1325" s="189"/>
      <c r="G1325" s="189"/>
      <c r="H1325" s="15"/>
      <c r="J1325" s="50"/>
      <c r="K1325" s="50"/>
      <c r="L1325" s="15"/>
      <c r="N1325" s="16"/>
      <c r="O1325" s="16"/>
      <c r="P1325" s="16"/>
      <c r="Q1325" s="15"/>
      <c r="R1325" s="15"/>
      <c r="U1325" s="50"/>
      <c r="V1325" s="15"/>
      <c r="W1325" s="50"/>
      <c r="Y1325" s="16"/>
      <c r="Z1325" s="16"/>
      <c r="AA1325" s="43"/>
      <c r="AC1325" s="193"/>
      <c r="AD1325" s="16"/>
      <c r="AE1325" s="193"/>
    </row>
    <row r="1326" spans="2:31" s="49" customFormat="1" x14ac:dyDescent="0.25">
      <c r="B1326" s="50"/>
      <c r="D1326" s="187"/>
      <c r="E1326" s="188"/>
      <c r="F1326" s="189"/>
      <c r="G1326" s="189"/>
      <c r="H1326" s="15"/>
      <c r="J1326" s="50"/>
      <c r="K1326" s="50"/>
      <c r="L1326" s="15"/>
      <c r="N1326" s="16"/>
      <c r="O1326" s="16"/>
      <c r="P1326" s="16"/>
      <c r="Q1326" s="15"/>
      <c r="R1326" s="15"/>
      <c r="U1326" s="50"/>
      <c r="V1326" s="15"/>
      <c r="W1326" s="50"/>
      <c r="Y1326" s="16"/>
      <c r="Z1326" s="16"/>
      <c r="AA1326" s="43"/>
      <c r="AC1326" s="193"/>
      <c r="AD1326" s="16"/>
      <c r="AE1326" s="193"/>
    </row>
    <row r="1327" spans="2:31" s="49" customFormat="1" x14ac:dyDescent="0.25">
      <c r="B1327" s="50"/>
      <c r="D1327" s="187"/>
      <c r="E1327" s="188"/>
      <c r="F1327" s="189"/>
      <c r="G1327" s="189"/>
      <c r="H1327" s="15"/>
      <c r="J1327" s="50"/>
      <c r="K1327" s="50"/>
      <c r="L1327" s="15"/>
      <c r="N1327" s="16"/>
      <c r="O1327" s="16"/>
      <c r="P1327" s="16"/>
      <c r="Q1327" s="15"/>
      <c r="R1327" s="15"/>
      <c r="U1327" s="50"/>
      <c r="V1327" s="15"/>
      <c r="W1327" s="50"/>
      <c r="Y1327" s="16"/>
      <c r="Z1327" s="16"/>
      <c r="AA1327" s="43"/>
      <c r="AC1327" s="193"/>
      <c r="AD1327" s="16"/>
      <c r="AE1327" s="193"/>
    </row>
    <row r="1328" spans="2:31" s="49" customFormat="1" x14ac:dyDescent="0.25">
      <c r="B1328" s="50"/>
      <c r="D1328" s="187"/>
      <c r="E1328" s="188"/>
      <c r="F1328" s="189"/>
      <c r="G1328" s="189"/>
      <c r="H1328" s="15"/>
      <c r="J1328" s="50"/>
      <c r="K1328" s="50"/>
      <c r="L1328" s="15"/>
      <c r="N1328" s="16"/>
      <c r="O1328" s="16"/>
      <c r="P1328" s="16"/>
      <c r="Q1328" s="15"/>
      <c r="R1328" s="15"/>
      <c r="U1328" s="50"/>
      <c r="V1328" s="15"/>
      <c r="W1328" s="50"/>
      <c r="Y1328" s="16"/>
      <c r="Z1328" s="16"/>
      <c r="AA1328" s="43"/>
      <c r="AC1328" s="193"/>
      <c r="AD1328" s="16"/>
      <c r="AE1328" s="193"/>
    </row>
    <row r="1329" spans="2:31" s="49" customFormat="1" x14ac:dyDescent="0.25">
      <c r="B1329" s="50"/>
      <c r="D1329" s="187"/>
      <c r="E1329" s="188"/>
      <c r="F1329" s="189"/>
      <c r="G1329" s="189"/>
      <c r="H1329" s="15"/>
      <c r="J1329" s="50"/>
      <c r="K1329" s="50"/>
      <c r="L1329" s="15"/>
      <c r="N1329" s="16"/>
      <c r="O1329" s="16"/>
      <c r="P1329" s="16"/>
      <c r="Q1329" s="15"/>
      <c r="R1329" s="15"/>
      <c r="U1329" s="50"/>
      <c r="V1329" s="15"/>
      <c r="W1329" s="50"/>
      <c r="Y1329" s="16"/>
      <c r="Z1329" s="16"/>
      <c r="AA1329" s="43"/>
      <c r="AC1329" s="193"/>
      <c r="AD1329" s="16"/>
      <c r="AE1329" s="193"/>
    </row>
    <row r="1330" spans="2:31" s="49" customFormat="1" x14ac:dyDescent="0.25">
      <c r="B1330" s="50"/>
      <c r="D1330" s="187"/>
      <c r="E1330" s="188"/>
      <c r="F1330" s="189"/>
      <c r="G1330" s="189"/>
      <c r="H1330" s="15"/>
      <c r="J1330" s="50"/>
      <c r="K1330" s="50"/>
      <c r="L1330" s="15"/>
      <c r="N1330" s="16"/>
      <c r="O1330" s="16"/>
      <c r="P1330" s="16"/>
      <c r="Q1330" s="15"/>
      <c r="R1330" s="15"/>
      <c r="U1330" s="50"/>
      <c r="V1330" s="15"/>
      <c r="W1330" s="50"/>
      <c r="Y1330" s="16"/>
      <c r="Z1330" s="16"/>
      <c r="AA1330" s="43"/>
      <c r="AC1330" s="193"/>
      <c r="AD1330" s="16"/>
      <c r="AE1330" s="193"/>
    </row>
    <row r="1331" spans="2:31" s="49" customFormat="1" x14ac:dyDescent="0.25">
      <c r="B1331" s="50"/>
      <c r="D1331" s="187"/>
      <c r="E1331" s="188"/>
      <c r="F1331" s="189"/>
      <c r="G1331" s="189"/>
      <c r="H1331" s="15"/>
      <c r="J1331" s="50"/>
      <c r="K1331" s="50"/>
      <c r="L1331" s="15"/>
      <c r="N1331" s="16"/>
      <c r="O1331" s="16"/>
      <c r="P1331" s="16"/>
      <c r="Q1331" s="15"/>
      <c r="R1331" s="15"/>
      <c r="U1331" s="50"/>
      <c r="V1331" s="15"/>
      <c r="W1331" s="50"/>
      <c r="Y1331" s="16"/>
      <c r="Z1331" s="16"/>
      <c r="AA1331" s="43"/>
      <c r="AC1331" s="193"/>
      <c r="AD1331" s="16"/>
      <c r="AE1331" s="193"/>
    </row>
    <row r="1332" spans="2:31" s="49" customFormat="1" x14ac:dyDescent="0.25">
      <c r="B1332" s="50"/>
      <c r="D1332" s="187"/>
      <c r="E1332" s="188"/>
      <c r="F1332" s="189"/>
      <c r="G1332" s="189"/>
      <c r="H1332" s="15"/>
      <c r="J1332" s="50"/>
      <c r="K1332" s="50"/>
      <c r="L1332" s="15"/>
      <c r="N1332" s="16"/>
      <c r="O1332" s="16"/>
      <c r="P1332" s="16"/>
      <c r="Q1332" s="15"/>
      <c r="R1332" s="15"/>
      <c r="U1332" s="50"/>
      <c r="V1332" s="15"/>
      <c r="W1332" s="50"/>
      <c r="Y1332" s="16"/>
      <c r="Z1332" s="16"/>
      <c r="AA1332" s="43"/>
      <c r="AC1332" s="193"/>
      <c r="AD1332" s="16"/>
      <c r="AE1332" s="193"/>
    </row>
    <row r="1333" spans="2:31" s="49" customFormat="1" x14ac:dyDescent="0.25">
      <c r="B1333" s="50"/>
      <c r="D1333" s="187"/>
      <c r="E1333" s="188"/>
      <c r="F1333" s="189"/>
      <c r="G1333" s="189"/>
      <c r="H1333" s="15"/>
      <c r="J1333" s="50"/>
      <c r="K1333" s="50"/>
      <c r="L1333" s="15"/>
      <c r="N1333" s="16"/>
      <c r="O1333" s="16"/>
      <c r="P1333" s="16"/>
      <c r="Q1333" s="15"/>
      <c r="R1333" s="15"/>
      <c r="U1333" s="50"/>
      <c r="V1333" s="15"/>
      <c r="W1333" s="50"/>
      <c r="Y1333" s="16"/>
      <c r="Z1333" s="16"/>
      <c r="AA1333" s="43"/>
      <c r="AC1333" s="193"/>
      <c r="AD1333" s="16"/>
      <c r="AE1333" s="193"/>
    </row>
    <row r="1334" spans="2:31" s="49" customFormat="1" x14ac:dyDescent="0.25">
      <c r="B1334" s="50"/>
      <c r="D1334" s="187"/>
      <c r="E1334" s="188"/>
      <c r="F1334" s="189"/>
      <c r="G1334" s="189"/>
      <c r="H1334" s="15"/>
      <c r="J1334" s="50"/>
      <c r="K1334" s="50"/>
      <c r="L1334" s="15"/>
      <c r="N1334" s="16"/>
      <c r="O1334" s="16"/>
      <c r="P1334" s="16"/>
      <c r="Q1334" s="15"/>
      <c r="R1334" s="15"/>
      <c r="U1334" s="50"/>
      <c r="V1334" s="15"/>
      <c r="W1334" s="50"/>
      <c r="Y1334" s="16"/>
      <c r="Z1334" s="16"/>
      <c r="AA1334" s="43"/>
      <c r="AC1334" s="193"/>
      <c r="AD1334" s="16"/>
      <c r="AE1334" s="193"/>
    </row>
    <row r="1335" spans="2:31" s="49" customFormat="1" x14ac:dyDescent="0.25">
      <c r="B1335" s="50"/>
      <c r="D1335" s="187"/>
      <c r="E1335" s="188"/>
      <c r="F1335" s="189"/>
      <c r="G1335" s="189"/>
      <c r="H1335" s="15"/>
      <c r="J1335" s="50"/>
      <c r="K1335" s="50"/>
      <c r="L1335" s="15"/>
      <c r="N1335" s="16"/>
      <c r="O1335" s="16"/>
      <c r="P1335" s="16"/>
      <c r="Q1335" s="15"/>
      <c r="R1335" s="15"/>
      <c r="U1335" s="50"/>
      <c r="V1335" s="15"/>
      <c r="W1335" s="50"/>
      <c r="Y1335" s="16"/>
      <c r="Z1335" s="16"/>
      <c r="AA1335" s="43"/>
      <c r="AC1335" s="193"/>
      <c r="AD1335" s="16"/>
      <c r="AE1335" s="193"/>
    </row>
    <row r="1336" spans="2:31" s="49" customFormat="1" x14ac:dyDescent="0.25">
      <c r="B1336" s="50"/>
      <c r="D1336" s="187"/>
      <c r="E1336" s="188"/>
      <c r="F1336" s="189"/>
      <c r="G1336" s="189"/>
      <c r="H1336" s="15"/>
      <c r="J1336" s="50"/>
      <c r="K1336" s="50"/>
      <c r="L1336" s="15"/>
      <c r="N1336" s="16"/>
      <c r="O1336" s="16"/>
      <c r="P1336" s="16"/>
      <c r="Q1336" s="15"/>
      <c r="R1336" s="15"/>
      <c r="U1336" s="50"/>
      <c r="V1336" s="15"/>
      <c r="W1336" s="50"/>
      <c r="Y1336" s="16"/>
      <c r="Z1336" s="16"/>
      <c r="AA1336" s="43"/>
      <c r="AC1336" s="193"/>
      <c r="AD1336" s="16"/>
      <c r="AE1336" s="193"/>
    </row>
    <row r="1337" spans="2:31" s="49" customFormat="1" x14ac:dyDescent="0.25">
      <c r="B1337" s="50"/>
      <c r="D1337" s="187"/>
      <c r="E1337" s="188"/>
      <c r="F1337" s="189"/>
      <c r="G1337" s="189"/>
      <c r="H1337" s="15"/>
      <c r="J1337" s="50"/>
      <c r="K1337" s="50"/>
      <c r="L1337" s="15"/>
      <c r="N1337" s="16"/>
      <c r="O1337" s="16"/>
      <c r="P1337" s="16"/>
      <c r="Q1337" s="15"/>
      <c r="R1337" s="15"/>
      <c r="U1337" s="50"/>
      <c r="V1337" s="15"/>
      <c r="W1337" s="50"/>
      <c r="Y1337" s="16"/>
      <c r="Z1337" s="16"/>
      <c r="AA1337" s="43"/>
      <c r="AC1337" s="193"/>
      <c r="AD1337" s="16"/>
      <c r="AE1337" s="193"/>
    </row>
    <row r="1338" spans="2:31" s="49" customFormat="1" x14ac:dyDescent="0.25">
      <c r="B1338" s="50"/>
      <c r="D1338" s="187"/>
      <c r="E1338" s="188"/>
      <c r="F1338" s="189"/>
      <c r="G1338" s="189"/>
      <c r="H1338" s="15"/>
      <c r="J1338" s="50"/>
      <c r="K1338" s="50"/>
      <c r="L1338" s="15"/>
      <c r="N1338" s="16"/>
      <c r="O1338" s="16"/>
      <c r="P1338" s="16"/>
      <c r="Q1338" s="15"/>
      <c r="R1338" s="15"/>
      <c r="U1338" s="50"/>
      <c r="V1338" s="15"/>
      <c r="W1338" s="50"/>
      <c r="Y1338" s="16"/>
      <c r="Z1338" s="16"/>
      <c r="AA1338" s="43"/>
      <c r="AC1338" s="193"/>
      <c r="AD1338" s="16"/>
      <c r="AE1338" s="193"/>
    </row>
    <row r="1339" spans="2:31" s="49" customFormat="1" x14ac:dyDescent="0.25">
      <c r="B1339" s="50"/>
      <c r="D1339" s="187"/>
      <c r="E1339" s="188"/>
      <c r="F1339" s="189"/>
      <c r="G1339" s="189"/>
      <c r="H1339" s="15"/>
      <c r="J1339" s="50"/>
      <c r="K1339" s="50"/>
      <c r="L1339" s="15"/>
      <c r="N1339" s="16"/>
      <c r="O1339" s="16"/>
      <c r="P1339" s="16"/>
      <c r="Q1339" s="15"/>
      <c r="R1339" s="15"/>
      <c r="U1339" s="50"/>
      <c r="V1339" s="15"/>
      <c r="W1339" s="50"/>
      <c r="Y1339" s="16"/>
      <c r="Z1339" s="16"/>
      <c r="AA1339" s="43"/>
      <c r="AC1339" s="193"/>
      <c r="AD1339" s="16"/>
      <c r="AE1339" s="193"/>
    </row>
    <row r="1340" spans="2:31" s="49" customFormat="1" x14ac:dyDescent="0.25">
      <c r="B1340" s="50"/>
      <c r="D1340" s="187"/>
      <c r="E1340" s="188"/>
      <c r="F1340" s="189"/>
      <c r="G1340" s="189"/>
      <c r="H1340" s="15"/>
      <c r="J1340" s="50"/>
      <c r="K1340" s="50"/>
      <c r="L1340" s="15"/>
      <c r="N1340" s="16"/>
      <c r="O1340" s="16"/>
      <c r="P1340" s="16"/>
      <c r="Q1340" s="15"/>
      <c r="R1340" s="15"/>
      <c r="U1340" s="50"/>
      <c r="V1340" s="15"/>
      <c r="W1340" s="50"/>
      <c r="Y1340" s="16"/>
      <c r="Z1340" s="16"/>
      <c r="AA1340" s="43"/>
      <c r="AC1340" s="193"/>
      <c r="AD1340" s="16"/>
      <c r="AE1340" s="193"/>
    </row>
    <row r="1341" spans="2:31" s="49" customFormat="1" x14ac:dyDescent="0.25">
      <c r="B1341" s="50"/>
      <c r="D1341" s="187"/>
      <c r="E1341" s="188"/>
      <c r="F1341" s="189"/>
      <c r="G1341" s="189"/>
      <c r="H1341" s="15"/>
      <c r="J1341" s="50"/>
      <c r="K1341" s="50"/>
      <c r="L1341" s="15"/>
      <c r="N1341" s="16"/>
      <c r="O1341" s="16"/>
      <c r="P1341" s="16"/>
      <c r="Q1341" s="15"/>
      <c r="R1341" s="15"/>
      <c r="U1341" s="50"/>
      <c r="V1341" s="15"/>
      <c r="W1341" s="50"/>
      <c r="Y1341" s="16"/>
      <c r="Z1341" s="16"/>
      <c r="AA1341" s="43"/>
      <c r="AC1341" s="193"/>
      <c r="AD1341" s="16"/>
      <c r="AE1341" s="193"/>
    </row>
    <row r="1342" spans="2:31" s="49" customFormat="1" x14ac:dyDescent="0.25">
      <c r="B1342" s="50"/>
      <c r="D1342" s="187"/>
      <c r="E1342" s="188"/>
      <c r="F1342" s="189"/>
      <c r="G1342" s="189"/>
      <c r="H1342" s="15"/>
      <c r="J1342" s="50"/>
      <c r="K1342" s="50"/>
      <c r="L1342" s="15"/>
      <c r="N1342" s="16"/>
      <c r="O1342" s="16"/>
      <c r="P1342" s="16"/>
      <c r="Q1342" s="15"/>
      <c r="R1342" s="15"/>
      <c r="U1342" s="50"/>
      <c r="V1342" s="15"/>
      <c r="W1342" s="50"/>
      <c r="Y1342" s="16"/>
      <c r="Z1342" s="16"/>
      <c r="AA1342" s="43"/>
      <c r="AC1342" s="193"/>
      <c r="AD1342" s="16"/>
      <c r="AE1342" s="193"/>
    </row>
    <row r="1343" spans="2:31" s="49" customFormat="1" x14ac:dyDescent="0.25">
      <c r="B1343" s="50"/>
      <c r="D1343" s="187"/>
      <c r="E1343" s="188"/>
      <c r="F1343" s="189"/>
      <c r="G1343" s="189"/>
      <c r="H1343" s="15"/>
      <c r="J1343" s="50"/>
      <c r="K1343" s="50"/>
      <c r="L1343" s="15"/>
      <c r="N1343" s="16"/>
      <c r="O1343" s="16"/>
      <c r="P1343" s="16"/>
      <c r="Q1343" s="15"/>
      <c r="R1343" s="15"/>
      <c r="U1343" s="50"/>
      <c r="V1343" s="15"/>
      <c r="W1343" s="50"/>
      <c r="Y1343" s="16"/>
      <c r="Z1343" s="16"/>
      <c r="AA1343" s="43"/>
      <c r="AC1343" s="193"/>
      <c r="AD1343" s="16"/>
      <c r="AE1343" s="193"/>
    </row>
    <row r="1344" spans="2:31" s="49" customFormat="1" x14ac:dyDescent="0.25">
      <c r="B1344" s="50"/>
      <c r="D1344" s="187"/>
      <c r="E1344" s="188"/>
      <c r="F1344" s="189"/>
      <c r="G1344" s="189"/>
      <c r="H1344" s="15"/>
      <c r="J1344" s="50"/>
      <c r="K1344" s="50"/>
      <c r="L1344" s="15"/>
      <c r="N1344" s="16"/>
      <c r="O1344" s="16"/>
      <c r="P1344" s="16"/>
      <c r="Q1344" s="15"/>
      <c r="R1344" s="15"/>
      <c r="U1344" s="50"/>
      <c r="V1344" s="15"/>
      <c r="W1344" s="50"/>
      <c r="Y1344" s="16"/>
      <c r="Z1344" s="16"/>
      <c r="AA1344" s="43"/>
      <c r="AC1344" s="193"/>
      <c r="AD1344" s="16"/>
      <c r="AE1344" s="193"/>
    </row>
    <row r="1345" spans="2:31" s="49" customFormat="1" x14ac:dyDescent="0.25">
      <c r="B1345" s="50"/>
      <c r="D1345" s="187"/>
      <c r="E1345" s="188"/>
      <c r="F1345" s="189"/>
      <c r="G1345" s="189"/>
      <c r="H1345" s="15"/>
      <c r="J1345" s="50"/>
      <c r="K1345" s="50"/>
      <c r="L1345" s="15"/>
      <c r="N1345" s="16"/>
      <c r="O1345" s="16"/>
      <c r="P1345" s="16"/>
      <c r="Q1345" s="15"/>
      <c r="R1345" s="15"/>
      <c r="U1345" s="50"/>
      <c r="V1345" s="15"/>
      <c r="W1345" s="50"/>
      <c r="Y1345" s="16"/>
      <c r="Z1345" s="16"/>
      <c r="AA1345" s="43"/>
      <c r="AC1345" s="193"/>
      <c r="AD1345" s="16"/>
      <c r="AE1345" s="193"/>
    </row>
    <row r="1346" spans="2:31" s="49" customFormat="1" x14ac:dyDescent="0.25">
      <c r="B1346" s="50"/>
      <c r="D1346" s="187"/>
      <c r="E1346" s="188"/>
      <c r="F1346" s="189"/>
      <c r="G1346" s="189"/>
      <c r="H1346" s="15"/>
      <c r="J1346" s="50"/>
      <c r="K1346" s="50"/>
      <c r="L1346" s="15"/>
      <c r="N1346" s="16"/>
      <c r="O1346" s="16"/>
      <c r="P1346" s="16"/>
      <c r="Q1346" s="15"/>
      <c r="R1346" s="15"/>
      <c r="U1346" s="50"/>
      <c r="V1346" s="15"/>
      <c r="W1346" s="50"/>
      <c r="Y1346" s="16"/>
      <c r="Z1346" s="16"/>
      <c r="AA1346" s="43"/>
      <c r="AC1346" s="193"/>
      <c r="AD1346" s="16"/>
      <c r="AE1346" s="193"/>
    </row>
    <row r="1347" spans="2:31" s="49" customFormat="1" x14ac:dyDescent="0.25">
      <c r="B1347" s="50"/>
      <c r="D1347" s="187"/>
      <c r="E1347" s="188"/>
      <c r="F1347" s="189"/>
      <c r="G1347" s="189"/>
      <c r="H1347" s="15"/>
      <c r="J1347" s="50"/>
      <c r="K1347" s="50"/>
      <c r="L1347" s="15"/>
      <c r="N1347" s="16"/>
      <c r="O1347" s="16"/>
      <c r="P1347" s="16"/>
      <c r="Q1347" s="15"/>
      <c r="R1347" s="15"/>
      <c r="U1347" s="50"/>
      <c r="V1347" s="15"/>
      <c r="W1347" s="50"/>
      <c r="Y1347" s="16"/>
      <c r="Z1347" s="16"/>
      <c r="AA1347" s="43"/>
      <c r="AC1347" s="193"/>
      <c r="AD1347" s="16"/>
      <c r="AE1347" s="193"/>
    </row>
    <row r="1348" spans="2:31" s="49" customFormat="1" x14ac:dyDescent="0.25">
      <c r="B1348" s="50"/>
      <c r="D1348" s="187"/>
      <c r="E1348" s="188"/>
      <c r="F1348" s="189"/>
      <c r="G1348" s="189"/>
      <c r="H1348" s="15"/>
      <c r="J1348" s="50"/>
      <c r="K1348" s="50"/>
      <c r="L1348" s="15"/>
      <c r="N1348" s="16"/>
      <c r="O1348" s="16"/>
      <c r="P1348" s="16"/>
      <c r="Q1348" s="15"/>
      <c r="R1348" s="15"/>
      <c r="U1348" s="50"/>
      <c r="V1348" s="15"/>
      <c r="W1348" s="50"/>
      <c r="Y1348" s="16"/>
      <c r="Z1348" s="16"/>
      <c r="AA1348" s="43"/>
      <c r="AC1348" s="193"/>
      <c r="AD1348" s="16"/>
      <c r="AE1348" s="193"/>
    </row>
    <row r="1349" spans="2:31" s="49" customFormat="1" x14ac:dyDescent="0.25">
      <c r="B1349" s="50"/>
      <c r="D1349" s="187"/>
      <c r="E1349" s="188"/>
      <c r="F1349" s="189"/>
      <c r="G1349" s="189"/>
      <c r="H1349" s="15"/>
      <c r="J1349" s="50"/>
      <c r="K1349" s="50"/>
      <c r="L1349" s="15"/>
      <c r="N1349" s="16"/>
      <c r="O1349" s="16"/>
      <c r="P1349" s="16"/>
      <c r="Q1349" s="15"/>
      <c r="R1349" s="15"/>
      <c r="U1349" s="50"/>
      <c r="V1349" s="15"/>
      <c r="W1349" s="50"/>
      <c r="Y1349" s="16"/>
      <c r="Z1349" s="16"/>
      <c r="AA1349" s="43"/>
      <c r="AC1349" s="193"/>
      <c r="AD1349" s="16"/>
      <c r="AE1349" s="193"/>
    </row>
    <row r="1350" spans="2:31" s="49" customFormat="1" x14ac:dyDescent="0.25">
      <c r="B1350" s="50"/>
      <c r="D1350" s="187"/>
      <c r="E1350" s="188"/>
      <c r="F1350" s="189"/>
      <c r="G1350" s="189"/>
      <c r="H1350" s="15"/>
      <c r="J1350" s="50"/>
      <c r="K1350" s="50"/>
      <c r="L1350" s="15"/>
      <c r="N1350" s="16"/>
      <c r="O1350" s="16"/>
      <c r="P1350" s="16"/>
      <c r="Q1350" s="15"/>
      <c r="R1350" s="15"/>
      <c r="U1350" s="50"/>
      <c r="V1350" s="15"/>
      <c r="W1350" s="50"/>
      <c r="Y1350" s="16"/>
      <c r="Z1350" s="16"/>
      <c r="AA1350" s="43"/>
      <c r="AC1350" s="193"/>
      <c r="AD1350" s="16"/>
      <c r="AE1350" s="193"/>
    </row>
    <row r="1351" spans="2:31" s="49" customFormat="1" x14ac:dyDescent="0.25">
      <c r="B1351" s="50"/>
      <c r="D1351" s="187"/>
      <c r="E1351" s="188"/>
      <c r="F1351" s="189"/>
      <c r="G1351" s="189"/>
      <c r="H1351" s="15"/>
      <c r="J1351" s="50"/>
      <c r="K1351" s="50"/>
      <c r="L1351" s="15"/>
      <c r="N1351" s="16"/>
      <c r="O1351" s="16"/>
      <c r="P1351" s="16"/>
      <c r="Q1351" s="15"/>
      <c r="R1351" s="15"/>
      <c r="U1351" s="50"/>
      <c r="V1351" s="15"/>
      <c r="W1351" s="50"/>
      <c r="Y1351" s="16"/>
      <c r="Z1351" s="16"/>
      <c r="AA1351" s="43"/>
      <c r="AC1351" s="193"/>
      <c r="AD1351" s="16"/>
      <c r="AE1351" s="193"/>
    </row>
    <row r="1352" spans="2:31" s="49" customFormat="1" x14ac:dyDescent="0.25">
      <c r="B1352" s="50"/>
      <c r="D1352" s="187"/>
      <c r="E1352" s="188"/>
      <c r="F1352" s="189"/>
      <c r="G1352" s="189"/>
      <c r="H1352" s="15"/>
      <c r="J1352" s="50"/>
      <c r="K1352" s="50"/>
      <c r="L1352" s="15"/>
      <c r="N1352" s="16"/>
      <c r="O1352" s="16"/>
      <c r="P1352" s="16"/>
      <c r="Q1352" s="15"/>
      <c r="R1352" s="15"/>
      <c r="U1352" s="50"/>
      <c r="V1352" s="15"/>
      <c r="W1352" s="50"/>
      <c r="Y1352" s="16"/>
      <c r="Z1352" s="16"/>
      <c r="AA1352" s="43"/>
      <c r="AC1352" s="193"/>
      <c r="AD1352" s="16"/>
      <c r="AE1352" s="193"/>
    </row>
    <row r="1353" spans="2:31" s="49" customFormat="1" x14ac:dyDescent="0.25">
      <c r="B1353" s="50"/>
      <c r="D1353" s="187"/>
      <c r="E1353" s="188"/>
      <c r="F1353" s="189"/>
      <c r="G1353" s="189"/>
      <c r="H1353" s="15"/>
      <c r="J1353" s="50"/>
      <c r="K1353" s="50"/>
      <c r="L1353" s="15"/>
      <c r="N1353" s="16"/>
      <c r="O1353" s="16"/>
      <c r="P1353" s="16"/>
      <c r="Q1353" s="15"/>
      <c r="R1353" s="15"/>
      <c r="U1353" s="50"/>
      <c r="V1353" s="15"/>
      <c r="W1353" s="50"/>
      <c r="Y1353" s="16"/>
      <c r="Z1353" s="16"/>
      <c r="AA1353" s="43"/>
      <c r="AC1353" s="193"/>
      <c r="AD1353" s="16"/>
      <c r="AE1353" s="193"/>
    </row>
    <row r="1354" spans="2:31" s="49" customFormat="1" x14ac:dyDescent="0.25">
      <c r="B1354" s="50"/>
      <c r="D1354" s="187"/>
      <c r="E1354" s="188"/>
      <c r="F1354" s="189"/>
      <c r="G1354" s="189"/>
      <c r="H1354" s="15"/>
      <c r="J1354" s="50"/>
      <c r="K1354" s="50"/>
      <c r="L1354" s="15"/>
      <c r="N1354" s="16"/>
      <c r="O1354" s="16"/>
      <c r="P1354" s="16"/>
      <c r="Q1354" s="15"/>
      <c r="R1354" s="15"/>
      <c r="U1354" s="50"/>
      <c r="V1354" s="15"/>
      <c r="W1354" s="50"/>
      <c r="Y1354" s="16"/>
      <c r="Z1354" s="16"/>
      <c r="AA1354" s="43"/>
      <c r="AC1354" s="193"/>
      <c r="AD1354" s="16"/>
      <c r="AE1354" s="193"/>
    </row>
    <row r="1355" spans="2:31" s="49" customFormat="1" x14ac:dyDescent="0.25">
      <c r="B1355" s="50"/>
      <c r="D1355" s="187"/>
      <c r="E1355" s="188"/>
      <c r="F1355" s="189"/>
      <c r="G1355" s="189"/>
      <c r="H1355" s="15"/>
      <c r="J1355" s="50"/>
      <c r="K1355" s="50"/>
      <c r="L1355" s="15"/>
      <c r="N1355" s="16"/>
      <c r="O1355" s="16"/>
      <c r="P1355" s="16"/>
      <c r="Q1355" s="15"/>
      <c r="R1355" s="15"/>
      <c r="U1355" s="50"/>
      <c r="V1355" s="15"/>
      <c r="W1355" s="50"/>
      <c r="Y1355" s="16"/>
      <c r="Z1355" s="16"/>
      <c r="AA1355" s="43"/>
      <c r="AC1355" s="193"/>
      <c r="AD1355" s="16"/>
      <c r="AE1355" s="193"/>
    </row>
    <row r="1356" spans="2:31" s="49" customFormat="1" x14ac:dyDescent="0.25">
      <c r="B1356" s="50"/>
      <c r="D1356" s="187"/>
      <c r="E1356" s="188"/>
      <c r="F1356" s="189"/>
      <c r="G1356" s="189"/>
      <c r="H1356" s="15"/>
      <c r="J1356" s="50"/>
      <c r="K1356" s="50"/>
      <c r="L1356" s="15"/>
      <c r="N1356" s="16"/>
      <c r="O1356" s="16"/>
      <c r="P1356" s="16"/>
      <c r="Q1356" s="15"/>
      <c r="R1356" s="15"/>
      <c r="U1356" s="50"/>
      <c r="V1356" s="15"/>
      <c r="W1356" s="50"/>
      <c r="Y1356" s="16"/>
      <c r="Z1356" s="16"/>
      <c r="AA1356" s="43"/>
      <c r="AC1356" s="193"/>
      <c r="AD1356" s="16"/>
      <c r="AE1356" s="193"/>
    </row>
    <row r="1357" spans="2:31" s="49" customFormat="1" x14ac:dyDescent="0.25">
      <c r="B1357" s="50"/>
      <c r="D1357" s="187"/>
      <c r="E1357" s="188"/>
      <c r="F1357" s="189"/>
      <c r="G1357" s="189"/>
      <c r="H1357" s="15"/>
      <c r="J1357" s="50"/>
      <c r="K1357" s="50"/>
      <c r="L1357" s="15"/>
      <c r="N1357" s="16"/>
      <c r="O1357" s="16"/>
      <c r="P1357" s="16"/>
      <c r="Q1357" s="15"/>
      <c r="R1357" s="15"/>
      <c r="U1357" s="50"/>
      <c r="V1357" s="15"/>
      <c r="W1357" s="50"/>
      <c r="Y1357" s="16"/>
      <c r="Z1357" s="16"/>
      <c r="AA1357" s="43"/>
      <c r="AC1357" s="193"/>
      <c r="AD1357" s="16"/>
      <c r="AE1357" s="193"/>
    </row>
    <row r="1358" spans="2:31" s="49" customFormat="1" x14ac:dyDescent="0.25">
      <c r="B1358" s="50"/>
      <c r="D1358" s="187"/>
      <c r="E1358" s="188"/>
      <c r="F1358" s="189"/>
      <c r="G1358" s="189"/>
      <c r="H1358" s="15"/>
      <c r="J1358" s="50"/>
      <c r="K1358" s="50"/>
      <c r="L1358" s="15"/>
      <c r="N1358" s="16"/>
      <c r="O1358" s="16"/>
      <c r="P1358" s="16"/>
      <c r="Q1358" s="15"/>
      <c r="R1358" s="15"/>
      <c r="U1358" s="50"/>
      <c r="V1358" s="15"/>
      <c r="W1358" s="50"/>
      <c r="Y1358" s="16"/>
      <c r="Z1358" s="16"/>
      <c r="AA1358" s="43"/>
      <c r="AC1358" s="193"/>
      <c r="AD1358" s="16"/>
      <c r="AE1358" s="193"/>
    </row>
    <row r="1359" spans="2:31" s="49" customFormat="1" x14ac:dyDescent="0.25">
      <c r="B1359" s="50"/>
      <c r="D1359" s="187"/>
      <c r="E1359" s="188"/>
      <c r="F1359" s="189"/>
      <c r="G1359" s="189"/>
      <c r="H1359" s="15"/>
      <c r="J1359" s="50"/>
      <c r="K1359" s="50"/>
      <c r="L1359" s="15"/>
      <c r="N1359" s="16"/>
      <c r="O1359" s="16"/>
      <c r="P1359" s="16"/>
      <c r="Q1359" s="15"/>
      <c r="R1359" s="15"/>
      <c r="U1359" s="50"/>
      <c r="V1359" s="15"/>
      <c r="W1359" s="50"/>
      <c r="Y1359" s="16"/>
      <c r="Z1359" s="16"/>
      <c r="AA1359" s="43"/>
      <c r="AC1359" s="193"/>
      <c r="AD1359" s="16"/>
      <c r="AE1359" s="193"/>
    </row>
    <row r="1360" spans="2:31" s="49" customFormat="1" x14ac:dyDescent="0.25">
      <c r="B1360" s="50"/>
      <c r="D1360" s="187"/>
      <c r="E1360" s="188"/>
      <c r="F1360" s="189"/>
      <c r="G1360" s="189"/>
      <c r="H1360" s="15"/>
      <c r="J1360" s="50"/>
      <c r="K1360" s="50"/>
      <c r="L1360" s="15"/>
      <c r="N1360" s="16"/>
      <c r="O1360" s="16"/>
      <c r="P1360" s="16"/>
      <c r="Q1360" s="15"/>
      <c r="R1360" s="15"/>
      <c r="U1360" s="50"/>
      <c r="V1360" s="15"/>
      <c r="W1360" s="50"/>
      <c r="Y1360" s="16"/>
      <c r="Z1360" s="16"/>
      <c r="AA1360" s="43"/>
      <c r="AC1360" s="193"/>
      <c r="AD1360" s="16"/>
      <c r="AE1360" s="193"/>
    </row>
    <row r="1361" spans="2:31" s="49" customFormat="1" x14ac:dyDescent="0.25">
      <c r="B1361" s="50"/>
      <c r="D1361" s="187"/>
      <c r="E1361" s="188"/>
      <c r="F1361" s="189"/>
      <c r="G1361" s="189"/>
      <c r="H1361" s="15"/>
      <c r="J1361" s="50"/>
      <c r="K1361" s="50"/>
      <c r="L1361" s="15"/>
      <c r="N1361" s="16"/>
      <c r="O1361" s="16"/>
      <c r="P1361" s="16"/>
      <c r="Q1361" s="15"/>
      <c r="R1361" s="15"/>
      <c r="U1361" s="50"/>
      <c r="V1361" s="15"/>
      <c r="W1361" s="50"/>
      <c r="Y1361" s="16"/>
      <c r="Z1361" s="16"/>
      <c r="AA1361" s="43"/>
      <c r="AC1361" s="193"/>
      <c r="AD1361" s="16"/>
      <c r="AE1361" s="193"/>
    </row>
    <row r="1362" spans="2:31" s="49" customFormat="1" x14ac:dyDescent="0.25">
      <c r="B1362" s="50"/>
      <c r="D1362" s="187"/>
      <c r="E1362" s="188"/>
      <c r="F1362" s="189"/>
      <c r="G1362" s="189"/>
      <c r="H1362" s="15"/>
      <c r="J1362" s="50"/>
      <c r="K1362" s="50"/>
      <c r="L1362" s="15"/>
      <c r="N1362" s="16"/>
      <c r="O1362" s="16"/>
      <c r="P1362" s="16"/>
      <c r="Q1362" s="15"/>
      <c r="R1362" s="15"/>
      <c r="U1362" s="50"/>
      <c r="V1362" s="15"/>
      <c r="W1362" s="50"/>
      <c r="Y1362" s="16"/>
      <c r="Z1362" s="16"/>
      <c r="AA1362" s="43"/>
      <c r="AC1362" s="193"/>
      <c r="AD1362" s="16"/>
      <c r="AE1362" s="193"/>
    </row>
    <row r="1363" spans="2:31" s="49" customFormat="1" x14ac:dyDescent="0.25">
      <c r="B1363" s="50"/>
      <c r="D1363" s="187"/>
      <c r="E1363" s="188"/>
      <c r="F1363" s="189"/>
      <c r="G1363" s="189"/>
      <c r="H1363" s="15"/>
      <c r="J1363" s="50"/>
      <c r="K1363" s="50"/>
      <c r="L1363" s="15"/>
      <c r="N1363" s="16"/>
      <c r="O1363" s="16"/>
      <c r="P1363" s="16"/>
      <c r="Q1363" s="15"/>
      <c r="R1363" s="15"/>
      <c r="U1363" s="50"/>
      <c r="V1363" s="15"/>
      <c r="W1363" s="50"/>
      <c r="Y1363" s="16"/>
      <c r="Z1363" s="16"/>
      <c r="AA1363" s="43"/>
      <c r="AC1363" s="193"/>
      <c r="AD1363" s="16"/>
      <c r="AE1363" s="193"/>
    </row>
    <row r="1364" spans="2:31" s="49" customFormat="1" x14ac:dyDescent="0.25">
      <c r="B1364" s="50"/>
      <c r="D1364" s="187"/>
      <c r="E1364" s="188"/>
      <c r="F1364" s="189"/>
      <c r="G1364" s="189"/>
      <c r="H1364" s="15"/>
      <c r="J1364" s="50"/>
      <c r="K1364" s="50"/>
      <c r="L1364" s="15"/>
      <c r="N1364" s="16"/>
      <c r="O1364" s="16"/>
      <c r="P1364" s="16"/>
      <c r="Q1364" s="15"/>
      <c r="R1364" s="15"/>
      <c r="U1364" s="50"/>
      <c r="V1364" s="15"/>
      <c r="W1364" s="50"/>
      <c r="Y1364" s="16"/>
      <c r="Z1364" s="16"/>
      <c r="AA1364" s="43"/>
      <c r="AC1364" s="193"/>
      <c r="AD1364" s="16"/>
      <c r="AE1364" s="193"/>
    </row>
    <row r="1365" spans="2:31" s="49" customFormat="1" x14ac:dyDescent="0.25">
      <c r="B1365" s="50"/>
      <c r="D1365" s="187"/>
      <c r="E1365" s="188"/>
      <c r="F1365" s="189"/>
      <c r="G1365" s="189"/>
      <c r="H1365" s="15"/>
      <c r="J1365" s="50"/>
      <c r="K1365" s="50"/>
      <c r="L1365" s="15"/>
      <c r="N1365" s="16"/>
      <c r="O1365" s="16"/>
      <c r="P1365" s="16"/>
      <c r="Q1365" s="15"/>
      <c r="R1365" s="15"/>
      <c r="U1365" s="50"/>
      <c r="V1365" s="15"/>
      <c r="W1365" s="50"/>
      <c r="Y1365" s="16"/>
      <c r="Z1365" s="16"/>
      <c r="AA1365" s="43"/>
      <c r="AC1365" s="193"/>
      <c r="AD1365" s="16"/>
      <c r="AE1365" s="193"/>
    </row>
    <row r="1366" spans="2:31" s="49" customFormat="1" x14ac:dyDescent="0.25">
      <c r="B1366" s="50"/>
      <c r="D1366" s="187"/>
      <c r="E1366" s="188"/>
      <c r="F1366" s="189"/>
      <c r="G1366" s="189"/>
      <c r="H1366" s="15"/>
      <c r="J1366" s="50"/>
      <c r="K1366" s="50"/>
      <c r="L1366" s="15"/>
      <c r="N1366" s="16"/>
      <c r="O1366" s="16"/>
      <c r="P1366" s="16"/>
      <c r="Q1366" s="15"/>
      <c r="R1366" s="15"/>
      <c r="U1366" s="50"/>
      <c r="V1366" s="15"/>
      <c r="W1366" s="50"/>
      <c r="Y1366" s="16"/>
      <c r="Z1366" s="16"/>
      <c r="AA1366" s="43"/>
      <c r="AC1366" s="193"/>
      <c r="AD1366" s="16"/>
      <c r="AE1366" s="193"/>
    </row>
    <row r="1367" spans="2:31" s="49" customFormat="1" x14ac:dyDescent="0.25">
      <c r="B1367" s="50"/>
      <c r="D1367" s="187"/>
      <c r="E1367" s="188"/>
      <c r="F1367" s="189"/>
      <c r="G1367" s="189"/>
      <c r="H1367" s="15"/>
      <c r="J1367" s="50"/>
      <c r="K1367" s="50"/>
      <c r="L1367" s="15"/>
      <c r="N1367" s="16"/>
      <c r="O1367" s="16"/>
      <c r="P1367" s="16"/>
      <c r="Q1367" s="15"/>
      <c r="R1367" s="15"/>
      <c r="U1367" s="50"/>
      <c r="V1367" s="15"/>
      <c r="W1367" s="50"/>
      <c r="Y1367" s="16"/>
      <c r="Z1367" s="16"/>
      <c r="AA1367" s="43"/>
      <c r="AC1367" s="193"/>
      <c r="AD1367" s="16"/>
      <c r="AE1367" s="193"/>
    </row>
    <row r="1368" spans="2:31" s="49" customFormat="1" x14ac:dyDescent="0.25">
      <c r="B1368" s="50"/>
      <c r="D1368" s="187"/>
      <c r="E1368" s="188"/>
      <c r="F1368" s="189"/>
      <c r="G1368" s="189"/>
      <c r="H1368" s="15"/>
      <c r="J1368" s="50"/>
      <c r="K1368" s="50"/>
      <c r="L1368" s="15"/>
      <c r="N1368" s="16"/>
      <c r="O1368" s="16"/>
      <c r="P1368" s="16"/>
      <c r="Q1368" s="15"/>
      <c r="R1368" s="15"/>
      <c r="U1368" s="50"/>
      <c r="V1368" s="15"/>
      <c r="W1368" s="50"/>
      <c r="Y1368" s="16"/>
      <c r="Z1368" s="16"/>
      <c r="AA1368" s="43"/>
      <c r="AC1368" s="193"/>
      <c r="AD1368" s="16"/>
      <c r="AE1368" s="193"/>
    </row>
    <row r="1369" spans="2:31" s="49" customFormat="1" x14ac:dyDescent="0.25">
      <c r="B1369" s="50"/>
      <c r="D1369" s="187"/>
      <c r="E1369" s="188"/>
      <c r="F1369" s="189"/>
      <c r="G1369" s="189"/>
      <c r="H1369" s="15"/>
      <c r="J1369" s="50"/>
      <c r="K1369" s="50"/>
      <c r="L1369" s="15"/>
      <c r="N1369" s="16"/>
      <c r="O1369" s="16"/>
      <c r="P1369" s="16"/>
      <c r="Q1369" s="15"/>
      <c r="R1369" s="15"/>
      <c r="U1369" s="50"/>
      <c r="V1369" s="15"/>
      <c r="W1369" s="50"/>
      <c r="Y1369" s="16"/>
      <c r="Z1369" s="16"/>
      <c r="AA1369" s="43"/>
      <c r="AC1369" s="193"/>
      <c r="AD1369" s="16"/>
      <c r="AE1369" s="193"/>
    </row>
    <row r="1370" spans="2:31" s="49" customFormat="1" x14ac:dyDescent="0.25">
      <c r="B1370" s="50"/>
      <c r="D1370" s="187"/>
      <c r="E1370" s="188"/>
      <c r="F1370" s="189"/>
      <c r="G1370" s="189"/>
      <c r="H1370" s="15"/>
      <c r="J1370" s="50"/>
      <c r="K1370" s="50"/>
      <c r="L1370" s="15"/>
      <c r="N1370" s="16"/>
      <c r="O1370" s="16"/>
      <c r="P1370" s="16"/>
      <c r="Q1370" s="15"/>
      <c r="R1370" s="15"/>
      <c r="U1370" s="50"/>
      <c r="V1370" s="15"/>
      <c r="W1370" s="50"/>
      <c r="Y1370" s="16"/>
      <c r="Z1370" s="16"/>
      <c r="AA1370" s="43"/>
      <c r="AC1370" s="193"/>
      <c r="AD1370" s="16"/>
      <c r="AE1370" s="193"/>
    </row>
    <row r="1371" spans="2:31" s="49" customFormat="1" x14ac:dyDescent="0.25">
      <c r="B1371" s="50"/>
      <c r="D1371" s="187"/>
      <c r="E1371" s="188"/>
      <c r="F1371" s="189"/>
      <c r="G1371" s="189"/>
      <c r="H1371" s="15"/>
      <c r="J1371" s="50"/>
      <c r="K1371" s="50"/>
      <c r="L1371" s="15"/>
      <c r="N1371" s="16"/>
      <c r="O1371" s="16"/>
      <c r="P1371" s="16"/>
      <c r="Q1371" s="15"/>
      <c r="R1371" s="15"/>
      <c r="U1371" s="50"/>
      <c r="V1371" s="15"/>
      <c r="W1371" s="50"/>
      <c r="Y1371" s="16"/>
      <c r="Z1371" s="16"/>
      <c r="AA1371" s="43"/>
      <c r="AC1371" s="193"/>
      <c r="AD1371" s="16"/>
      <c r="AE1371" s="193"/>
    </row>
    <row r="1372" spans="2:31" s="49" customFormat="1" x14ac:dyDescent="0.25">
      <c r="B1372" s="50"/>
      <c r="D1372" s="187"/>
      <c r="E1372" s="188"/>
      <c r="F1372" s="189"/>
      <c r="G1372" s="189"/>
      <c r="H1372" s="15"/>
      <c r="J1372" s="50"/>
      <c r="K1372" s="50"/>
      <c r="L1372" s="15"/>
      <c r="N1372" s="16"/>
      <c r="O1372" s="16"/>
      <c r="P1372" s="16"/>
      <c r="Q1372" s="15"/>
      <c r="R1372" s="15"/>
      <c r="U1372" s="50"/>
      <c r="V1372" s="15"/>
      <c r="W1372" s="50"/>
      <c r="Y1372" s="16"/>
      <c r="Z1372" s="16"/>
      <c r="AA1372" s="43"/>
      <c r="AC1372" s="193"/>
      <c r="AD1372" s="16"/>
      <c r="AE1372" s="193"/>
    </row>
    <row r="1373" spans="2:31" s="49" customFormat="1" x14ac:dyDescent="0.25">
      <c r="B1373" s="50"/>
      <c r="D1373" s="187"/>
      <c r="E1373" s="188"/>
      <c r="F1373" s="189"/>
      <c r="G1373" s="189"/>
      <c r="H1373" s="15"/>
      <c r="J1373" s="50"/>
      <c r="K1373" s="50"/>
      <c r="L1373" s="15"/>
      <c r="N1373" s="16"/>
      <c r="O1373" s="16"/>
      <c r="P1373" s="16"/>
      <c r="Q1373" s="15"/>
      <c r="R1373" s="15"/>
      <c r="U1373" s="50"/>
      <c r="V1373" s="15"/>
      <c r="W1373" s="50"/>
      <c r="Y1373" s="16"/>
      <c r="Z1373" s="16"/>
      <c r="AA1373" s="43"/>
      <c r="AC1373" s="193"/>
      <c r="AD1373" s="16"/>
      <c r="AE1373" s="193"/>
    </row>
    <row r="1374" spans="2:31" s="49" customFormat="1" x14ac:dyDescent="0.25">
      <c r="B1374" s="50"/>
      <c r="D1374" s="187"/>
      <c r="E1374" s="188"/>
      <c r="F1374" s="189"/>
      <c r="G1374" s="189"/>
      <c r="H1374" s="15"/>
      <c r="J1374" s="50"/>
      <c r="K1374" s="50"/>
      <c r="L1374" s="15"/>
      <c r="N1374" s="16"/>
      <c r="O1374" s="16"/>
      <c r="P1374" s="16"/>
      <c r="Q1374" s="15"/>
      <c r="R1374" s="15"/>
      <c r="U1374" s="50"/>
      <c r="V1374" s="15"/>
      <c r="W1374" s="50"/>
      <c r="Y1374" s="16"/>
      <c r="Z1374" s="16"/>
      <c r="AA1374" s="43"/>
      <c r="AC1374" s="193"/>
      <c r="AD1374" s="16"/>
      <c r="AE1374" s="193"/>
    </row>
    <row r="1375" spans="2:31" s="49" customFormat="1" x14ac:dyDescent="0.25">
      <c r="B1375" s="50"/>
      <c r="D1375" s="187"/>
      <c r="E1375" s="188"/>
      <c r="F1375" s="189"/>
      <c r="G1375" s="189"/>
      <c r="H1375" s="15"/>
      <c r="J1375" s="50"/>
      <c r="K1375" s="50"/>
      <c r="L1375" s="15"/>
      <c r="N1375" s="16"/>
      <c r="O1375" s="16"/>
      <c r="P1375" s="16"/>
      <c r="Q1375" s="15"/>
      <c r="R1375" s="15"/>
      <c r="U1375" s="50"/>
      <c r="V1375" s="15"/>
      <c r="W1375" s="50"/>
      <c r="Y1375" s="16"/>
      <c r="Z1375" s="16"/>
      <c r="AA1375" s="43"/>
      <c r="AC1375" s="193"/>
      <c r="AD1375" s="16"/>
      <c r="AE1375" s="193"/>
    </row>
    <row r="1376" spans="2:31" s="49" customFormat="1" x14ac:dyDescent="0.25">
      <c r="B1376" s="50"/>
      <c r="D1376" s="187"/>
      <c r="E1376" s="188"/>
      <c r="F1376" s="189"/>
      <c r="G1376" s="189"/>
      <c r="H1376" s="15"/>
      <c r="J1376" s="50"/>
      <c r="K1376" s="50"/>
      <c r="L1376" s="15"/>
      <c r="N1376" s="16"/>
      <c r="O1376" s="16"/>
      <c r="P1376" s="16"/>
      <c r="Q1376" s="15"/>
      <c r="R1376" s="15"/>
      <c r="U1376" s="50"/>
      <c r="V1376" s="15"/>
      <c r="W1376" s="50"/>
      <c r="Y1376" s="16"/>
      <c r="Z1376" s="16"/>
      <c r="AA1376" s="43"/>
      <c r="AC1376" s="193"/>
      <c r="AD1376" s="16"/>
      <c r="AE1376" s="193"/>
    </row>
    <row r="1377" spans="2:31" s="49" customFormat="1" x14ac:dyDescent="0.25">
      <c r="B1377" s="50"/>
      <c r="D1377" s="187"/>
      <c r="E1377" s="188"/>
      <c r="F1377" s="189"/>
      <c r="G1377" s="189"/>
      <c r="H1377" s="15"/>
      <c r="J1377" s="50"/>
      <c r="K1377" s="50"/>
      <c r="L1377" s="15"/>
      <c r="N1377" s="16"/>
      <c r="O1377" s="16"/>
      <c r="P1377" s="16"/>
      <c r="Q1377" s="15"/>
      <c r="R1377" s="15"/>
      <c r="U1377" s="50"/>
      <c r="V1377" s="15"/>
      <c r="W1377" s="50"/>
      <c r="Y1377" s="16"/>
      <c r="Z1377" s="16"/>
      <c r="AA1377" s="43"/>
      <c r="AC1377" s="193"/>
      <c r="AD1377" s="16"/>
      <c r="AE1377" s="193"/>
    </row>
    <row r="1378" spans="2:31" s="49" customFormat="1" x14ac:dyDescent="0.25">
      <c r="B1378" s="50"/>
      <c r="D1378" s="187"/>
      <c r="E1378" s="188"/>
      <c r="F1378" s="189"/>
      <c r="G1378" s="189"/>
      <c r="H1378" s="15"/>
      <c r="J1378" s="50"/>
      <c r="K1378" s="50"/>
      <c r="L1378" s="15"/>
      <c r="N1378" s="16"/>
      <c r="O1378" s="16"/>
      <c r="P1378" s="16"/>
      <c r="Q1378" s="15"/>
      <c r="R1378" s="15"/>
      <c r="U1378" s="50"/>
      <c r="V1378" s="15"/>
      <c r="W1378" s="50"/>
      <c r="Y1378" s="16"/>
      <c r="Z1378" s="16"/>
      <c r="AA1378" s="43"/>
      <c r="AC1378" s="193"/>
      <c r="AD1378" s="16"/>
      <c r="AE1378" s="193"/>
    </row>
    <row r="1379" spans="2:31" s="49" customFormat="1" x14ac:dyDescent="0.25">
      <c r="B1379" s="50"/>
      <c r="D1379" s="187"/>
      <c r="E1379" s="188"/>
      <c r="F1379" s="189"/>
      <c r="G1379" s="189"/>
      <c r="H1379" s="15"/>
      <c r="J1379" s="50"/>
      <c r="K1379" s="50"/>
      <c r="L1379" s="15"/>
      <c r="N1379" s="16"/>
      <c r="O1379" s="16"/>
      <c r="P1379" s="16"/>
      <c r="Q1379" s="15"/>
      <c r="R1379" s="15"/>
      <c r="U1379" s="50"/>
      <c r="V1379" s="15"/>
      <c r="W1379" s="50"/>
      <c r="Y1379" s="16"/>
      <c r="Z1379" s="16"/>
      <c r="AA1379" s="43"/>
      <c r="AC1379" s="193"/>
      <c r="AD1379" s="16"/>
      <c r="AE1379" s="193"/>
    </row>
    <row r="1380" spans="2:31" s="49" customFormat="1" x14ac:dyDescent="0.25">
      <c r="B1380" s="50"/>
      <c r="D1380" s="187"/>
      <c r="E1380" s="188"/>
      <c r="F1380" s="189"/>
      <c r="G1380" s="189"/>
      <c r="H1380" s="15"/>
      <c r="J1380" s="50"/>
      <c r="K1380" s="50"/>
      <c r="L1380" s="15"/>
      <c r="N1380" s="16"/>
      <c r="O1380" s="16"/>
      <c r="P1380" s="16"/>
      <c r="Q1380" s="15"/>
      <c r="R1380" s="15"/>
      <c r="U1380" s="50"/>
      <c r="V1380" s="15"/>
      <c r="W1380" s="50"/>
      <c r="Y1380" s="16"/>
      <c r="Z1380" s="16"/>
      <c r="AA1380" s="43"/>
      <c r="AC1380" s="193"/>
      <c r="AD1380" s="16"/>
      <c r="AE1380" s="193"/>
    </row>
    <row r="1381" spans="2:31" s="49" customFormat="1" x14ac:dyDescent="0.25">
      <c r="B1381" s="50"/>
      <c r="D1381" s="187"/>
      <c r="E1381" s="188"/>
      <c r="F1381" s="189"/>
      <c r="G1381" s="189"/>
      <c r="H1381" s="15"/>
      <c r="J1381" s="50"/>
      <c r="K1381" s="50"/>
      <c r="L1381" s="15"/>
      <c r="N1381" s="16"/>
      <c r="O1381" s="16"/>
      <c r="P1381" s="16"/>
      <c r="Q1381" s="15"/>
      <c r="R1381" s="15"/>
      <c r="U1381" s="50"/>
      <c r="V1381" s="15"/>
      <c r="W1381" s="50"/>
      <c r="Y1381" s="16"/>
      <c r="Z1381" s="16"/>
      <c r="AA1381" s="43"/>
      <c r="AC1381" s="193"/>
      <c r="AD1381" s="16"/>
      <c r="AE1381" s="193"/>
    </row>
    <row r="1382" spans="2:31" s="49" customFormat="1" x14ac:dyDescent="0.25">
      <c r="B1382" s="50"/>
      <c r="D1382" s="187"/>
      <c r="E1382" s="188"/>
      <c r="F1382" s="189"/>
      <c r="G1382" s="189"/>
      <c r="H1382" s="15"/>
      <c r="J1382" s="50"/>
      <c r="K1382" s="50"/>
      <c r="L1382" s="15"/>
      <c r="N1382" s="16"/>
      <c r="O1382" s="16"/>
      <c r="P1382" s="16"/>
      <c r="Q1382" s="15"/>
      <c r="R1382" s="15"/>
      <c r="U1382" s="50"/>
      <c r="V1382" s="15"/>
      <c r="W1382" s="50"/>
      <c r="Y1382" s="16"/>
      <c r="Z1382" s="16"/>
      <c r="AA1382" s="43"/>
      <c r="AC1382" s="193"/>
      <c r="AD1382" s="16"/>
      <c r="AE1382" s="193"/>
    </row>
    <row r="1383" spans="2:31" s="49" customFormat="1" x14ac:dyDescent="0.25">
      <c r="B1383" s="50"/>
      <c r="D1383" s="187"/>
      <c r="E1383" s="188"/>
      <c r="F1383" s="189"/>
      <c r="G1383" s="189"/>
      <c r="H1383" s="15"/>
      <c r="J1383" s="50"/>
      <c r="K1383" s="50"/>
      <c r="L1383" s="15"/>
      <c r="N1383" s="16"/>
      <c r="O1383" s="16"/>
      <c r="P1383" s="16"/>
      <c r="Q1383" s="15"/>
      <c r="R1383" s="15"/>
      <c r="U1383" s="50"/>
      <c r="V1383" s="15"/>
      <c r="W1383" s="50"/>
      <c r="Y1383" s="16"/>
      <c r="Z1383" s="16"/>
      <c r="AA1383" s="43"/>
      <c r="AC1383" s="193"/>
      <c r="AD1383" s="16"/>
      <c r="AE1383" s="193"/>
    </row>
    <row r="1384" spans="2:31" s="49" customFormat="1" x14ac:dyDescent="0.25">
      <c r="B1384" s="50"/>
      <c r="D1384" s="187"/>
      <c r="E1384" s="188"/>
      <c r="F1384" s="189"/>
      <c r="G1384" s="189"/>
      <c r="H1384" s="15"/>
      <c r="J1384" s="50"/>
      <c r="K1384" s="50"/>
      <c r="L1384" s="15"/>
      <c r="N1384" s="16"/>
      <c r="O1384" s="16"/>
      <c r="P1384" s="16"/>
      <c r="Q1384" s="15"/>
      <c r="R1384" s="15"/>
      <c r="U1384" s="50"/>
      <c r="V1384" s="15"/>
      <c r="W1384" s="50"/>
      <c r="Y1384" s="16"/>
      <c r="Z1384" s="16"/>
      <c r="AA1384" s="43"/>
      <c r="AC1384" s="193"/>
      <c r="AD1384" s="16"/>
      <c r="AE1384" s="193"/>
    </row>
    <row r="1385" spans="2:31" s="49" customFormat="1" x14ac:dyDescent="0.25">
      <c r="B1385" s="50"/>
      <c r="D1385" s="187"/>
      <c r="E1385" s="188"/>
      <c r="F1385" s="189"/>
      <c r="G1385" s="189"/>
      <c r="H1385" s="15"/>
      <c r="J1385" s="50"/>
      <c r="K1385" s="50"/>
      <c r="L1385" s="15"/>
      <c r="N1385" s="16"/>
      <c r="O1385" s="16"/>
      <c r="P1385" s="16"/>
      <c r="Q1385" s="15"/>
      <c r="R1385" s="15"/>
      <c r="U1385" s="50"/>
      <c r="V1385" s="15"/>
      <c r="W1385" s="50"/>
      <c r="Y1385" s="16"/>
      <c r="Z1385" s="16"/>
      <c r="AA1385" s="43"/>
      <c r="AC1385" s="193"/>
      <c r="AD1385" s="16"/>
      <c r="AE1385" s="193"/>
    </row>
    <row r="1386" spans="2:31" s="49" customFormat="1" x14ac:dyDescent="0.25">
      <c r="B1386" s="50"/>
      <c r="D1386" s="187"/>
      <c r="E1386" s="188"/>
      <c r="F1386" s="189"/>
      <c r="G1386" s="189"/>
      <c r="H1386" s="15"/>
      <c r="J1386" s="50"/>
      <c r="K1386" s="50"/>
      <c r="L1386" s="15"/>
      <c r="N1386" s="16"/>
      <c r="O1386" s="16"/>
      <c r="P1386" s="16"/>
      <c r="Q1386" s="15"/>
      <c r="R1386" s="15"/>
      <c r="U1386" s="50"/>
      <c r="V1386" s="15"/>
      <c r="W1386" s="50"/>
      <c r="Y1386" s="16"/>
      <c r="Z1386" s="16"/>
      <c r="AA1386" s="43"/>
      <c r="AC1386" s="193"/>
      <c r="AD1386" s="16"/>
      <c r="AE1386" s="193"/>
    </row>
    <row r="1387" spans="2:31" s="49" customFormat="1" x14ac:dyDescent="0.25">
      <c r="B1387" s="50"/>
      <c r="D1387" s="187"/>
      <c r="E1387" s="188"/>
      <c r="F1387" s="189"/>
      <c r="G1387" s="189"/>
      <c r="H1387" s="15"/>
      <c r="J1387" s="50"/>
      <c r="K1387" s="50"/>
      <c r="L1387" s="15"/>
      <c r="N1387" s="16"/>
      <c r="O1387" s="16"/>
      <c r="P1387" s="16"/>
      <c r="Q1387" s="15"/>
      <c r="R1387" s="15"/>
      <c r="U1387" s="50"/>
      <c r="V1387" s="15"/>
      <c r="W1387" s="50"/>
      <c r="Y1387" s="16"/>
      <c r="Z1387" s="16"/>
      <c r="AA1387" s="43"/>
      <c r="AC1387" s="193"/>
      <c r="AD1387" s="16"/>
      <c r="AE1387" s="193"/>
    </row>
    <row r="1388" spans="2:31" s="49" customFormat="1" x14ac:dyDescent="0.25">
      <c r="B1388" s="50"/>
      <c r="D1388" s="187"/>
      <c r="E1388" s="188"/>
      <c r="F1388" s="189"/>
      <c r="G1388" s="189"/>
      <c r="H1388" s="15"/>
      <c r="J1388" s="50"/>
      <c r="K1388" s="50"/>
      <c r="L1388" s="15"/>
      <c r="N1388" s="16"/>
      <c r="O1388" s="16"/>
      <c r="P1388" s="16"/>
      <c r="Q1388" s="15"/>
      <c r="R1388" s="15"/>
      <c r="U1388" s="50"/>
      <c r="V1388" s="15"/>
      <c r="W1388" s="50"/>
      <c r="Y1388" s="16"/>
      <c r="Z1388" s="16"/>
      <c r="AA1388" s="43"/>
      <c r="AC1388" s="193"/>
      <c r="AD1388" s="16"/>
      <c r="AE1388" s="193"/>
    </row>
    <row r="1389" spans="2:31" s="49" customFormat="1" x14ac:dyDescent="0.25">
      <c r="B1389" s="50"/>
      <c r="D1389" s="187"/>
      <c r="E1389" s="188"/>
      <c r="F1389" s="189"/>
      <c r="G1389" s="189"/>
      <c r="H1389" s="15"/>
      <c r="J1389" s="50"/>
      <c r="K1389" s="50"/>
      <c r="L1389" s="15"/>
      <c r="N1389" s="16"/>
      <c r="O1389" s="16"/>
      <c r="P1389" s="16"/>
      <c r="Q1389" s="15"/>
      <c r="R1389" s="15"/>
      <c r="U1389" s="50"/>
      <c r="V1389" s="15"/>
      <c r="W1389" s="50"/>
      <c r="Y1389" s="16"/>
      <c r="Z1389" s="16"/>
      <c r="AA1389" s="43"/>
      <c r="AC1389" s="193"/>
      <c r="AD1389" s="16"/>
      <c r="AE1389" s="193"/>
    </row>
    <row r="1390" spans="2:31" s="49" customFormat="1" x14ac:dyDescent="0.25">
      <c r="B1390" s="50"/>
      <c r="D1390" s="187"/>
      <c r="E1390" s="188"/>
      <c r="F1390" s="189"/>
      <c r="G1390" s="189"/>
      <c r="H1390" s="15"/>
      <c r="J1390" s="50"/>
      <c r="K1390" s="50"/>
      <c r="L1390" s="15"/>
      <c r="N1390" s="16"/>
      <c r="O1390" s="16"/>
      <c r="P1390" s="16"/>
      <c r="Q1390" s="15"/>
      <c r="R1390" s="15"/>
      <c r="U1390" s="50"/>
      <c r="V1390" s="15"/>
      <c r="W1390" s="50"/>
      <c r="Y1390" s="16"/>
      <c r="Z1390" s="16"/>
      <c r="AA1390" s="43"/>
      <c r="AC1390" s="193"/>
      <c r="AD1390" s="16"/>
      <c r="AE1390" s="193"/>
    </row>
    <row r="1391" spans="2:31" s="49" customFormat="1" x14ac:dyDescent="0.25">
      <c r="B1391" s="50"/>
      <c r="D1391" s="187"/>
      <c r="E1391" s="188"/>
      <c r="F1391" s="189"/>
      <c r="G1391" s="189"/>
      <c r="H1391" s="15"/>
      <c r="J1391" s="50"/>
      <c r="K1391" s="50"/>
      <c r="L1391" s="15"/>
      <c r="N1391" s="16"/>
      <c r="O1391" s="16"/>
      <c r="P1391" s="16"/>
      <c r="Q1391" s="15"/>
      <c r="R1391" s="15"/>
      <c r="U1391" s="50"/>
      <c r="V1391" s="15"/>
      <c r="W1391" s="50"/>
      <c r="Y1391" s="16"/>
      <c r="Z1391" s="16"/>
      <c r="AA1391" s="43"/>
      <c r="AC1391" s="193"/>
      <c r="AD1391" s="16"/>
      <c r="AE1391" s="193"/>
    </row>
    <row r="1392" spans="2:31" s="49" customFormat="1" x14ac:dyDescent="0.25">
      <c r="B1392" s="50"/>
      <c r="D1392" s="187"/>
      <c r="E1392" s="188"/>
      <c r="F1392" s="189"/>
      <c r="G1392" s="189"/>
      <c r="H1392" s="15"/>
      <c r="J1392" s="50"/>
      <c r="K1392" s="50"/>
      <c r="L1392" s="15"/>
      <c r="N1392" s="16"/>
      <c r="O1392" s="16"/>
      <c r="P1392" s="16"/>
      <c r="Q1392" s="15"/>
      <c r="R1392" s="15"/>
      <c r="U1392" s="50"/>
      <c r="V1392" s="15"/>
      <c r="W1392" s="50"/>
      <c r="Y1392" s="16"/>
      <c r="Z1392" s="16"/>
      <c r="AA1392" s="43"/>
      <c r="AC1392" s="193"/>
      <c r="AD1392" s="16"/>
      <c r="AE1392" s="193"/>
    </row>
    <row r="1393" spans="2:31" s="49" customFormat="1" x14ac:dyDescent="0.25">
      <c r="B1393" s="50"/>
      <c r="D1393" s="187"/>
      <c r="E1393" s="188"/>
      <c r="F1393" s="189"/>
      <c r="G1393" s="189"/>
      <c r="H1393" s="15"/>
      <c r="J1393" s="50"/>
      <c r="K1393" s="50"/>
      <c r="L1393" s="15"/>
      <c r="N1393" s="16"/>
      <c r="O1393" s="16"/>
      <c r="P1393" s="16"/>
      <c r="Q1393" s="15"/>
      <c r="R1393" s="15"/>
      <c r="U1393" s="50"/>
      <c r="V1393" s="15"/>
      <c r="W1393" s="50"/>
      <c r="Y1393" s="16"/>
      <c r="Z1393" s="16"/>
      <c r="AA1393" s="43"/>
      <c r="AC1393" s="193"/>
      <c r="AD1393" s="16"/>
      <c r="AE1393" s="193"/>
    </row>
    <row r="1394" spans="2:31" s="49" customFormat="1" x14ac:dyDescent="0.25">
      <c r="B1394" s="50"/>
      <c r="D1394" s="187"/>
      <c r="E1394" s="188"/>
      <c r="F1394" s="189"/>
      <c r="G1394" s="189"/>
      <c r="H1394" s="15"/>
      <c r="J1394" s="50"/>
      <c r="K1394" s="50"/>
      <c r="L1394" s="15"/>
      <c r="N1394" s="16"/>
      <c r="O1394" s="16"/>
      <c r="P1394" s="16"/>
      <c r="Q1394" s="15"/>
      <c r="R1394" s="15"/>
      <c r="U1394" s="50"/>
      <c r="V1394" s="15"/>
      <c r="W1394" s="50"/>
      <c r="Y1394" s="16"/>
      <c r="Z1394" s="16"/>
      <c r="AA1394" s="43"/>
      <c r="AC1394" s="193"/>
      <c r="AD1394" s="16"/>
      <c r="AE1394" s="193"/>
    </row>
    <row r="1395" spans="2:31" s="49" customFormat="1" x14ac:dyDescent="0.25">
      <c r="B1395" s="50"/>
      <c r="D1395" s="187"/>
      <c r="E1395" s="188"/>
      <c r="F1395" s="189"/>
      <c r="G1395" s="189"/>
      <c r="H1395" s="15"/>
      <c r="J1395" s="50"/>
      <c r="K1395" s="50"/>
      <c r="L1395" s="15"/>
      <c r="N1395" s="16"/>
      <c r="O1395" s="16"/>
      <c r="P1395" s="16"/>
      <c r="Q1395" s="15"/>
      <c r="R1395" s="15"/>
      <c r="U1395" s="50"/>
      <c r="V1395" s="15"/>
      <c r="W1395" s="50"/>
      <c r="Y1395" s="16"/>
      <c r="Z1395" s="16"/>
      <c r="AA1395" s="43"/>
      <c r="AC1395" s="193"/>
      <c r="AD1395" s="16"/>
      <c r="AE1395" s="193"/>
    </row>
    <row r="1396" spans="2:31" s="49" customFormat="1" x14ac:dyDescent="0.25">
      <c r="B1396" s="50"/>
      <c r="D1396" s="187"/>
      <c r="E1396" s="188"/>
      <c r="F1396" s="189"/>
      <c r="G1396" s="189"/>
      <c r="H1396" s="15"/>
      <c r="J1396" s="50"/>
      <c r="K1396" s="50"/>
      <c r="L1396" s="15"/>
      <c r="N1396" s="16"/>
      <c r="O1396" s="16"/>
      <c r="P1396" s="16"/>
      <c r="Q1396" s="15"/>
      <c r="R1396" s="15"/>
      <c r="U1396" s="50"/>
      <c r="V1396" s="15"/>
      <c r="W1396" s="50"/>
      <c r="Y1396" s="16"/>
      <c r="Z1396" s="16"/>
      <c r="AA1396" s="43"/>
      <c r="AC1396" s="193"/>
      <c r="AD1396" s="16"/>
      <c r="AE1396" s="193"/>
    </row>
    <row r="1397" spans="2:31" s="49" customFormat="1" x14ac:dyDescent="0.25">
      <c r="B1397" s="50"/>
      <c r="D1397" s="187"/>
      <c r="E1397" s="188"/>
      <c r="F1397" s="189"/>
      <c r="G1397" s="189"/>
      <c r="H1397" s="15"/>
      <c r="J1397" s="50"/>
      <c r="K1397" s="50"/>
      <c r="L1397" s="15"/>
      <c r="N1397" s="16"/>
      <c r="O1397" s="16"/>
      <c r="P1397" s="16"/>
      <c r="Q1397" s="15"/>
      <c r="R1397" s="15"/>
      <c r="U1397" s="50"/>
      <c r="V1397" s="15"/>
      <c r="W1397" s="50"/>
      <c r="Y1397" s="16"/>
      <c r="Z1397" s="16"/>
      <c r="AA1397" s="43"/>
      <c r="AC1397" s="193"/>
      <c r="AD1397" s="16"/>
      <c r="AE1397" s="193"/>
    </row>
    <row r="1398" spans="2:31" s="49" customFormat="1" x14ac:dyDescent="0.25">
      <c r="B1398" s="50"/>
      <c r="D1398" s="187"/>
      <c r="E1398" s="188"/>
      <c r="F1398" s="189"/>
      <c r="G1398" s="189"/>
      <c r="H1398" s="15"/>
      <c r="J1398" s="50"/>
      <c r="K1398" s="50"/>
      <c r="L1398" s="15"/>
      <c r="N1398" s="16"/>
      <c r="O1398" s="16"/>
      <c r="P1398" s="16"/>
      <c r="Q1398" s="15"/>
      <c r="R1398" s="15"/>
      <c r="U1398" s="50"/>
      <c r="V1398" s="15"/>
      <c r="W1398" s="50"/>
      <c r="Y1398" s="16"/>
      <c r="Z1398" s="16"/>
      <c r="AA1398" s="43"/>
      <c r="AC1398" s="193"/>
      <c r="AD1398" s="16"/>
      <c r="AE1398" s="193"/>
    </row>
    <row r="1399" spans="2:31" s="49" customFormat="1" x14ac:dyDescent="0.25">
      <c r="B1399" s="50"/>
      <c r="D1399" s="187"/>
      <c r="E1399" s="188"/>
      <c r="F1399" s="189"/>
      <c r="G1399" s="189"/>
      <c r="H1399" s="15"/>
      <c r="J1399" s="50"/>
      <c r="K1399" s="50"/>
      <c r="L1399" s="15"/>
      <c r="N1399" s="16"/>
      <c r="O1399" s="16"/>
      <c r="P1399" s="16"/>
      <c r="Q1399" s="15"/>
      <c r="R1399" s="15"/>
      <c r="U1399" s="50"/>
      <c r="V1399" s="15"/>
      <c r="W1399" s="50"/>
      <c r="Y1399" s="16"/>
      <c r="Z1399" s="16"/>
      <c r="AA1399" s="43"/>
      <c r="AC1399" s="193"/>
      <c r="AD1399" s="16"/>
      <c r="AE1399" s="193"/>
    </row>
    <row r="1400" spans="2:31" s="49" customFormat="1" x14ac:dyDescent="0.25">
      <c r="B1400" s="50"/>
      <c r="D1400" s="187"/>
      <c r="E1400" s="188"/>
      <c r="F1400" s="189"/>
      <c r="G1400" s="189"/>
      <c r="H1400" s="15"/>
      <c r="J1400" s="50"/>
      <c r="K1400" s="50"/>
      <c r="L1400" s="15"/>
      <c r="N1400" s="16"/>
      <c r="O1400" s="16"/>
      <c r="P1400" s="16"/>
      <c r="Q1400" s="15"/>
      <c r="R1400" s="15"/>
      <c r="U1400" s="50"/>
      <c r="V1400" s="15"/>
      <c r="W1400" s="50"/>
      <c r="Y1400" s="16"/>
      <c r="Z1400" s="16"/>
      <c r="AA1400" s="43"/>
      <c r="AC1400" s="193"/>
      <c r="AD1400" s="16"/>
      <c r="AE1400" s="193"/>
    </row>
    <row r="1401" spans="2:31" s="49" customFormat="1" x14ac:dyDescent="0.25">
      <c r="B1401" s="50"/>
      <c r="D1401" s="187"/>
      <c r="E1401" s="188"/>
      <c r="F1401" s="189"/>
      <c r="G1401" s="189"/>
      <c r="H1401" s="15"/>
      <c r="J1401" s="50"/>
      <c r="K1401" s="50"/>
      <c r="L1401" s="15"/>
      <c r="N1401" s="16"/>
      <c r="O1401" s="16"/>
      <c r="P1401" s="16"/>
      <c r="Q1401" s="15"/>
      <c r="R1401" s="15"/>
      <c r="U1401" s="50"/>
      <c r="V1401" s="15"/>
      <c r="W1401" s="50"/>
      <c r="Y1401" s="16"/>
      <c r="Z1401" s="16"/>
      <c r="AA1401" s="43"/>
      <c r="AC1401" s="193"/>
      <c r="AD1401" s="16"/>
      <c r="AE1401" s="193"/>
    </row>
    <row r="1402" spans="2:31" s="49" customFormat="1" x14ac:dyDescent="0.25">
      <c r="B1402" s="50"/>
      <c r="D1402" s="187"/>
      <c r="E1402" s="188"/>
      <c r="F1402" s="189"/>
      <c r="G1402" s="189"/>
      <c r="H1402" s="15"/>
      <c r="J1402" s="50"/>
      <c r="K1402" s="50"/>
      <c r="L1402" s="15"/>
      <c r="N1402" s="16"/>
      <c r="O1402" s="16"/>
      <c r="P1402" s="16"/>
      <c r="Q1402" s="15"/>
      <c r="R1402" s="15"/>
      <c r="U1402" s="50"/>
      <c r="V1402" s="15"/>
      <c r="W1402" s="50"/>
      <c r="Y1402" s="16"/>
      <c r="Z1402" s="16"/>
      <c r="AA1402" s="43"/>
      <c r="AC1402" s="193"/>
      <c r="AD1402" s="16"/>
      <c r="AE1402" s="193"/>
    </row>
    <row r="1403" spans="2:31" s="49" customFormat="1" x14ac:dyDescent="0.25">
      <c r="B1403" s="50"/>
      <c r="D1403" s="187"/>
      <c r="E1403" s="188"/>
      <c r="F1403" s="189"/>
      <c r="G1403" s="189"/>
      <c r="H1403" s="15"/>
      <c r="J1403" s="50"/>
      <c r="K1403" s="50"/>
      <c r="L1403" s="15"/>
      <c r="N1403" s="16"/>
      <c r="O1403" s="16"/>
      <c r="P1403" s="16"/>
      <c r="Q1403" s="15"/>
      <c r="R1403" s="15"/>
      <c r="U1403" s="50"/>
      <c r="V1403" s="15"/>
      <c r="W1403" s="50"/>
      <c r="Y1403" s="16"/>
      <c r="Z1403" s="16"/>
      <c r="AA1403" s="43"/>
      <c r="AC1403" s="193"/>
      <c r="AD1403" s="16"/>
      <c r="AE1403" s="193"/>
    </row>
    <row r="1404" spans="2:31" s="49" customFormat="1" x14ac:dyDescent="0.25">
      <c r="B1404" s="50"/>
      <c r="D1404" s="187"/>
      <c r="E1404" s="188"/>
      <c r="F1404" s="189"/>
      <c r="G1404" s="189"/>
      <c r="H1404" s="15"/>
      <c r="J1404" s="50"/>
      <c r="K1404" s="50"/>
      <c r="L1404" s="15"/>
      <c r="N1404" s="16"/>
      <c r="O1404" s="16"/>
      <c r="P1404" s="16"/>
      <c r="Q1404" s="15"/>
      <c r="R1404" s="15"/>
      <c r="U1404" s="50"/>
      <c r="V1404" s="15"/>
      <c r="W1404" s="50"/>
      <c r="Y1404" s="16"/>
      <c r="Z1404" s="16"/>
      <c r="AA1404" s="43"/>
      <c r="AC1404" s="193"/>
      <c r="AD1404" s="16"/>
      <c r="AE1404" s="193"/>
    </row>
    <row r="1405" spans="2:31" s="49" customFormat="1" x14ac:dyDescent="0.25">
      <c r="B1405" s="50"/>
      <c r="D1405" s="187"/>
      <c r="E1405" s="188"/>
      <c r="F1405" s="189"/>
      <c r="G1405" s="189"/>
      <c r="H1405" s="15"/>
      <c r="J1405" s="50"/>
      <c r="K1405" s="50"/>
      <c r="L1405" s="15"/>
      <c r="N1405" s="16"/>
      <c r="O1405" s="16"/>
      <c r="P1405" s="16"/>
      <c r="Q1405" s="15"/>
      <c r="R1405" s="15"/>
      <c r="U1405" s="50"/>
      <c r="V1405" s="15"/>
      <c r="W1405" s="50"/>
      <c r="Y1405" s="16"/>
      <c r="Z1405" s="16"/>
      <c r="AA1405" s="43"/>
      <c r="AC1405" s="193"/>
      <c r="AD1405" s="16"/>
      <c r="AE1405" s="193"/>
    </row>
    <row r="1406" spans="2:31" s="49" customFormat="1" x14ac:dyDescent="0.25">
      <c r="B1406" s="50"/>
      <c r="D1406" s="187"/>
      <c r="E1406" s="188"/>
      <c r="F1406" s="189"/>
      <c r="G1406" s="189"/>
      <c r="H1406" s="15"/>
      <c r="J1406" s="50"/>
      <c r="K1406" s="50"/>
      <c r="L1406" s="15"/>
      <c r="N1406" s="16"/>
      <c r="O1406" s="16"/>
      <c r="P1406" s="16"/>
      <c r="Q1406" s="15"/>
      <c r="R1406" s="15"/>
      <c r="U1406" s="50"/>
      <c r="V1406" s="15"/>
      <c r="W1406" s="50"/>
      <c r="Y1406" s="16"/>
      <c r="Z1406" s="16"/>
      <c r="AA1406" s="43"/>
      <c r="AC1406" s="193"/>
      <c r="AD1406" s="16"/>
      <c r="AE1406" s="193"/>
    </row>
    <row r="1407" spans="2:31" s="49" customFormat="1" x14ac:dyDescent="0.25">
      <c r="B1407" s="50"/>
      <c r="D1407" s="187"/>
      <c r="E1407" s="188"/>
      <c r="F1407" s="189"/>
      <c r="G1407" s="189"/>
      <c r="H1407" s="15"/>
      <c r="J1407" s="50"/>
      <c r="K1407" s="50"/>
      <c r="L1407" s="15"/>
      <c r="N1407" s="16"/>
      <c r="O1407" s="16"/>
      <c r="P1407" s="16"/>
      <c r="Q1407" s="15"/>
      <c r="R1407" s="15"/>
      <c r="U1407" s="50"/>
      <c r="V1407" s="15"/>
      <c r="W1407" s="50"/>
      <c r="Y1407" s="16"/>
      <c r="Z1407" s="16"/>
      <c r="AA1407" s="43"/>
      <c r="AC1407" s="193"/>
      <c r="AD1407" s="16"/>
      <c r="AE1407" s="193"/>
    </row>
    <row r="1408" spans="2:31" s="49" customFormat="1" x14ac:dyDescent="0.25">
      <c r="B1408" s="50"/>
      <c r="D1408" s="187"/>
      <c r="E1408" s="188"/>
      <c r="F1408" s="189"/>
      <c r="G1408" s="189"/>
      <c r="H1408" s="15"/>
      <c r="J1408" s="50"/>
      <c r="K1408" s="50"/>
      <c r="L1408" s="15"/>
      <c r="N1408" s="16"/>
      <c r="O1408" s="16"/>
      <c r="P1408" s="16"/>
      <c r="Q1408" s="15"/>
      <c r="R1408" s="15"/>
      <c r="U1408" s="50"/>
      <c r="V1408" s="15"/>
      <c r="W1408" s="50"/>
      <c r="Y1408" s="16"/>
      <c r="Z1408" s="16"/>
      <c r="AA1408" s="43"/>
      <c r="AC1408" s="193"/>
      <c r="AD1408" s="16"/>
      <c r="AE1408" s="193"/>
    </row>
    <row r="1409" spans="2:31" s="49" customFormat="1" x14ac:dyDescent="0.25">
      <c r="B1409" s="50"/>
      <c r="D1409" s="187"/>
      <c r="E1409" s="188"/>
      <c r="F1409" s="189"/>
      <c r="G1409" s="189"/>
      <c r="H1409" s="15"/>
      <c r="J1409" s="50"/>
      <c r="K1409" s="50"/>
      <c r="L1409" s="15"/>
      <c r="N1409" s="16"/>
      <c r="O1409" s="16"/>
      <c r="P1409" s="16"/>
      <c r="Q1409" s="15"/>
      <c r="R1409" s="15"/>
      <c r="U1409" s="50"/>
      <c r="V1409" s="15"/>
      <c r="W1409" s="50"/>
      <c r="Y1409" s="16"/>
      <c r="Z1409" s="16"/>
      <c r="AA1409" s="43"/>
      <c r="AC1409" s="193"/>
      <c r="AD1409" s="16"/>
      <c r="AE1409" s="193"/>
    </row>
    <row r="1410" spans="2:31" s="49" customFormat="1" x14ac:dyDescent="0.25">
      <c r="B1410" s="50"/>
      <c r="D1410" s="187"/>
      <c r="E1410" s="188"/>
      <c r="F1410" s="189"/>
      <c r="G1410" s="189"/>
      <c r="H1410" s="15"/>
      <c r="J1410" s="50"/>
      <c r="K1410" s="50"/>
      <c r="L1410" s="15"/>
      <c r="N1410" s="16"/>
      <c r="O1410" s="16"/>
      <c r="P1410" s="16"/>
      <c r="Q1410" s="15"/>
      <c r="R1410" s="15"/>
      <c r="U1410" s="50"/>
      <c r="V1410" s="15"/>
      <c r="W1410" s="50"/>
      <c r="Y1410" s="16"/>
      <c r="Z1410" s="16"/>
      <c r="AA1410" s="43"/>
      <c r="AC1410" s="193"/>
      <c r="AD1410" s="16"/>
      <c r="AE1410" s="193"/>
    </row>
    <row r="1411" spans="2:31" s="49" customFormat="1" x14ac:dyDescent="0.25">
      <c r="B1411" s="50"/>
      <c r="D1411" s="187"/>
      <c r="E1411" s="188"/>
      <c r="F1411" s="189"/>
      <c r="G1411" s="189"/>
      <c r="H1411" s="15"/>
      <c r="J1411" s="50"/>
      <c r="K1411" s="50"/>
      <c r="L1411" s="15"/>
      <c r="N1411" s="16"/>
      <c r="O1411" s="16"/>
      <c r="P1411" s="16"/>
      <c r="Q1411" s="15"/>
      <c r="R1411" s="15"/>
      <c r="U1411" s="50"/>
      <c r="V1411" s="15"/>
      <c r="W1411" s="50"/>
      <c r="Y1411" s="16"/>
      <c r="Z1411" s="16"/>
      <c r="AA1411" s="43"/>
      <c r="AC1411" s="193"/>
      <c r="AD1411" s="16"/>
      <c r="AE1411" s="193"/>
    </row>
    <row r="1412" spans="2:31" s="49" customFormat="1" x14ac:dyDescent="0.25">
      <c r="B1412" s="50"/>
      <c r="D1412" s="187"/>
      <c r="E1412" s="188"/>
      <c r="F1412" s="189"/>
      <c r="G1412" s="189"/>
      <c r="H1412" s="15"/>
      <c r="J1412" s="50"/>
      <c r="K1412" s="50"/>
      <c r="L1412" s="15"/>
      <c r="N1412" s="16"/>
      <c r="O1412" s="16"/>
      <c r="P1412" s="16"/>
      <c r="Q1412" s="15"/>
      <c r="R1412" s="15"/>
      <c r="U1412" s="50"/>
      <c r="V1412" s="15"/>
      <c r="W1412" s="50"/>
      <c r="Y1412" s="16"/>
      <c r="Z1412" s="16"/>
      <c r="AA1412" s="43"/>
      <c r="AC1412" s="193"/>
      <c r="AD1412" s="16"/>
      <c r="AE1412" s="193"/>
    </row>
    <row r="1413" spans="2:31" s="49" customFormat="1" x14ac:dyDescent="0.25">
      <c r="B1413" s="50"/>
      <c r="D1413" s="187"/>
      <c r="E1413" s="188"/>
      <c r="F1413" s="189"/>
      <c r="G1413" s="189"/>
      <c r="H1413" s="15"/>
      <c r="J1413" s="50"/>
      <c r="K1413" s="50"/>
      <c r="L1413" s="15"/>
      <c r="N1413" s="16"/>
      <c r="O1413" s="16"/>
      <c r="P1413" s="16"/>
      <c r="Q1413" s="15"/>
      <c r="R1413" s="15"/>
      <c r="U1413" s="50"/>
      <c r="V1413" s="15"/>
      <c r="W1413" s="50"/>
      <c r="Y1413" s="16"/>
      <c r="Z1413" s="16"/>
      <c r="AA1413" s="43"/>
      <c r="AC1413" s="193"/>
      <c r="AD1413" s="16"/>
      <c r="AE1413" s="193"/>
    </row>
    <row r="1414" spans="2:31" s="49" customFormat="1" x14ac:dyDescent="0.25">
      <c r="B1414" s="50"/>
      <c r="D1414" s="187"/>
      <c r="E1414" s="188"/>
      <c r="F1414" s="189"/>
      <c r="G1414" s="189"/>
      <c r="H1414" s="15"/>
      <c r="J1414" s="50"/>
      <c r="K1414" s="50"/>
      <c r="L1414" s="15"/>
      <c r="N1414" s="16"/>
      <c r="O1414" s="16"/>
      <c r="P1414" s="16"/>
      <c r="Q1414" s="15"/>
      <c r="R1414" s="15"/>
      <c r="U1414" s="50"/>
      <c r="V1414" s="15"/>
      <c r="W1414" s="50"/>
      <c r="Y1414" s="16"/>
      <c r="Z1414" s="16"/>
      <c r="AA1414" s="43"/>
      <c r="AC1414" s="193"/>
      <c r="AD1414" s="16"/>
      <c r="AE1414" s="193"/>
    </row>
    <row r="1415" spans="2:31" s="49" customFormat="1" x14ac:dyDescent="0.25">
      <c r="B1415" s="50"/>
      <c r="D1415" s="187"/>
      <c r="E1415" s="188"/>
      <c r="F1415" s="189"/>
      <c r="G1415" s="189"/>
      <c r="H1415" s="15"/>
      <c r="J1415" s="50"/>
      <c r="K1415" s="50"/>
      <c r="L1415" s="15"/>
      <c r="N1415" s="16"/>
      <c r="O1415" s="16"/>
      <c r="P1415" s="16"/>
      <c r="Q1415" s="15"/>
      <c r="R1415" s="15"/>
      <c r="U1415" s="50"/>
      <c r="V1415" s="15"/>
      <c r="W1415" s="50"/>
      <c r="Y1415" s="16"/>
      <c r="Z1415" s="16"/>
      <c r="AA1415" s="43"/>
      <c r="AC1415" s="193"/>
      <c r="AD1415" s="16"/>
      <c r="AE1415" s="193"/>
    </row>
    <row r="1416" spans="2:31" s="49" customFormat="1" x14ac:dyDescent="0.25">
      <c r="B1416" s="50"/>
      <c r="D1416" s="187"/>
      <c r="E1416" s="188"/>
      <c r="F1416" s="189"/>
      <c r="G1416" s="189"/>
      <c r="H1416" s="15"/>
      <c r="J1416" s="50"/>
      <c r="K1416" s="50"/>
      <c r="L1416" s="15"/>
      <c r="N1416" s="16"/>
      <c r="O1416" s="16"/>
      <c r="P1416" s="16"/>
      <c r="Q1416" s="15"/>
      <c r="R1416" s="15"/>
      <c r="U1416" s="50"/>
      <c r="V1416" s="15"/>
      <c r="W1416" s="50"/>
      <c r="Y1416" s="16"/>
      <c r="Z1416" s="16"/>
      <c r="AA1416" s="43"/>
      <c r="AC1416" s="193"/>
      <c r="AD1416" s="16"/>
      <c r="AE1416" s="193"/>
    </row>
    <row r="1417" spans="2:31" s="49" customFormat="1" x14ac:dyDescent="0.25">
      <c r="B1417" s="50"/>
      <c r="D1417" s="187"/>
      <c r="E1417" s="188"/>
      <c r="F1417" s="189"/>
      <c r="G1417" s="189"/>
      <c r="H1417" s="15"/>
      <c r="J1417" s="50"/>
      <c r="K1417" s="50"/>
      <c r="L1417" s="15"/>
      <c r="N1417" s="16"/>
      <c r="O1417" s="16"/>
      <c r="P1417" s="16"/>
      <c r="Q1417" s="15"/>
      <c r="R1417" s="15"/>
      <c r="U1417" s="50"/>
      <c r="V1417" s="15"/>
      <c r="W1417" s="50"/>
      <c r="Y1417" s="16"/>
      <c r="Z1417" s="16"/>
      <c r="AA1417" s="43"/>
      <c r="AC1417" s="193"/>
      <c r="AD1417" s="16"/>
      <c r="AE1417" s="193"/>
    </row>
    <row r="1418" spans="2:31" s="49" customFormat="1" x14ac:dyDescent="0.25">
      <c r="B1418" s="50"/>
      <c r="D1418" s="187"/>
      <c r="E1418" s="188"/>
      <c r="F1418" s="189"/>
      <c r="G1418" s="189"/>
      <c r="H1418" s="15"/>
      <c r="J1418" s="50"/>
      <c r="K1418" s="50"/>
      <c r="L1418" s="15"/>
      <c r="N1418" s="16"/>
      <c r="O1418" s="16"/>
      <c r="P1418" s="16"/>
      <c r="Q1418" s="15"/>
      <c r="R1418" s="15"/>
      <c r="U1418" s="50"/>
      <c r="V1418" s="15"/>
      <c r="W1418" s="50"/>
      <c r="Y1418" s="16"/>
      <c r="Z1418" s="16"/>
      <c r="AA1418" s="43"/>
      <c r="AC1418" s="193"/>
      <c r="AD1418" s="16"/>
      <c r="AE1418" s="193"/>
    </row>
    <row r="1419" spans="2:31" s="49" customFormat="1" x14ac:dyDescent="0.25">
      <c r="B1419" s="50"/>
      <c r="D1419" s="187"/>
      <c r="E1419" s="188"/>
      <c r="F1419" s="189"/>
      <c r="G1419" s="189"/>
      <c r="H1419" s="15"/>
      <c r="J1419" s="50"/>
      <c r="K1419" s="50"/>
      <c r="L1419" s="15"/>
      <c r="N1419" s="16"/>
      <c r="O1419" s="16"/>
      <c r="P1419" s="16"/>
      <c r="Q1419" s="15"/>
      <c r="R1419" s="15"/>
      <c r="U1419" s="50"/>
      <c r="V1419" s="15"/>
      <c r="W1419" s="50"/>
      <c r="Y1419" s="16"/>
      <c r="Z1419" s="16"/>
      <c r="AA1419" s="43"/>
      <c r="AC1419" s="193"/>
      <c r="AD1419" s="16"/>
      <c r="AE1419" s="193"/>
    </row>
    <row r="1420" spans="2:31" s="49" customFormat="1" x14ac:dyDescent="0.25">
      <c r="B1420" s="50"/>
      <c r="D1420" s="187"/>
      <c r="E1420" s="188"/>
      <c r="F1420" s="189"/>
      <c r="G1420" s="189"/>
      <c r="H1420" s="15"/>
      <c r="J1420" s="50"/>
      <c r="K1420" s="50"/>
      <c r="L1420" s="15"/>
      <c r="N1420" s="16"/>
      <c r="O1420" s="16"/>
      <c r="P1420" s="16"/>
      <c r="Q1420" s="15"/>
      <c r="R1420" s="15"/>
      <c r="U1420" s="50"/>
      <c r="V1420" s="15"/>
      <c r="W1420" s="50"/>
      <c r="Y1420" s="16"/>
      <c r="Z1420" s="16"/>
      <c r="AA1420" s="43"/>
      <c r="AC1420" s="193"/>
      <c r="AD1420" s="16"/>
      <c r="AE1420" s="193"/>
    </row>
    <row r="1421" spans="2:31" s="49" customFormat="1" x14ac:dyDescent="0.25">
      <c r="B1421" s="50"/>
      <c r="D1421" s="187"/>
      <c r="E1421" s="188"/>
      <c r="F1421" s="189"/>
      <c r="G1421" s="189"/>
      <c r="H1421" s="15"/>
      <c r="J1421" s="50"/>
      <c r="K1421" s="50"/>
      <c r="L1421" s="15"/>
      <c r="N1421" s="16"/>
      <c r="O1421" s="16"/>
      <c r="P1421" s="16"/>
      <c r="Q1421" s="15"/>
      <c r="R1421" s="15"/>
      <c r="U1421" s="50"/>
      <c r="V1421" s="15"/>
      <c r="W1421" s="50"/>
      <c r="Y1421" s="16"/>
      <c r="Z1421" s="16"/>
      <c r="AA1421" s="43"/>
      <c r="AC1421" s="193"/>
      <c r="AD1421" s="16"/>
      <c r="AE1421" s="193"/>
    </row>
    <row r="1422" spans="2:31" s="49" customFormat="1" x14ac:dyDescent="0.25">
      <c r="B1422" s="50"/>
      <c r="D1422" s="187"/>
      <c r="E1422" s="188"/>
      <c r="F1422" s="189"/>
      <c r="G1422" s="189"/>
      <c r="H1422" s="15"/>
      <c r="J1422" s="50"/>
      <c r="K1422" s="50"/>
      <c r="L1422" s="15"/>
      <c r="N1422" s="16"/>
      <c r="O1422" s="16"/>
      <c r="P1422" s="16"/>
      <c r="Q1422" s="15"/>
      <c r="R1422" s="15"/>
      <c r="U1422" s="50"/>
      <c r="V1422" s="15"/>
      <c r="W1422" s="50"/>
      <c r="Y1422" s="16"/>
      <c r="Z1422" s="16"/>
      <c r="AA1422" s="43"/>
      <c r="AC1422" s="193"/>
      <c r="AD1422" s="16"/>
      <c r="AE1422" s="193"/>
    </row>
    <row r="1423" spans="2:31" s="49" customFormat="1" x14ac:dyDescent="0.25">
      <c r="B1423" s="50"/>
      <c r="D1423" s="187"/>
      <c r="E1423" s="188"/>
      <c r="F1423" s="189"/>
      <c r="G1423" s="189"/>
      <c r="H1423" s="15"/>
      <c r="J1423" s="50"/>
      <c r="K1423" s="50"/>
      <c r="L1423" s="15"/>
      <c r="N1423" s="16"/>
      <c r="O1423" s="16"/>
      <c r="P1423" s="16"/>
      <c r="Q1423" s="15"/>
      <c r="R1423" s="15"/>
      <c r="U1423" s="50"/>
      <c r="V1423" s="15"/>
      <c r="W1423" s="50"/>
      <c r="Y1423" s="16"/>
      <c r="Z1423" s="16"/>
      <c r="AA1423" s="43"/>
      <c r="AC1423" s="193"/>
      <c r="AD1423" s="16"/>
      <c r="AE1423" s="193"/>
    </row>
    <row r="1424" spans="2:31" s="49" customFormat="1" x14ac:dyDescent="0.25">
      <c r="B1424" s="50"/>
      <c r="D1424" s="187"/>
      <c r="E1424" s="188"/>
      <c r="F1424" s="189"/>
      <c r="G1424" s="189"/>
      <c r="H1424" s="15"/>
      <c r="J1424" s="50"/>
      <c r="K1424" s="50"/>
      <c r="L1424" s="15"/>
      <c r="N1424" s="16"/>
      <c r="O1424" s="16"/>
      <c r="P1424" s="16"/>
      <c r="Q1424" s="15"/>
      <c r="R1424" s="15"/>
      <c r="U1424" s="50"/>
      <c r="V1424" s="15"/>
      <c r="W1424" s="50"/>
      <c r="Y1424" s="16"/>
      <c r="Z1424" s="16"/>
      <c r="AA1424" s="43"/>
      <c r="AC1424" s="193"/>
      <c r="AD1424" s="16"/>
      <c r="AE1424" s="193"/>
    </row>
    <row r="1425" spans="2:31" s="49" customFormat="1" x14ac:dyDescent="0.25">
      <c r="B1425" s="50"/>
      <c r="D1425" s="187"/>
      <c r="E1425" s="188"/>
      <c r="F1425" s="189"/>
      <c r="G1425" s="189"/>
      <c r="H1425" s="15"/>
      <c r="J1425" s="50"/>
      <c r="K1425" s="50"/>
      <c r="L1425" s="15"/>
      <c r="N1425" s="16"/>
      <c r="O1425" s="16"/>
      <c r="P1425" s="16"/>
      <c r="Q1425" s="15"/>
      <c r="R1425" s="15"/>
      <c r="U1425" s="50"/>
      <c r="V1425" s="15"/>
      <c r="W1425" s="50"/>
      <c r="Y1425" s="16"/>
      <c r="Z1425" s="16"/>
      <c r="AA1425" s="43"/>
      <c r="AC1425" s="193"/>
      <c r="AD1425" s="16"/>
      <c r="AE1425" s="193"/>
    </row>
    <row r="1426" spans="2:31" s="49" customFormat="1" x14ac:dyDescent="0.25">
      <c r="B1426" s="50"/>
      <c r="D1426" s="187"/>
      <c r="E1426" s="188"/>
      <c r="F1426" s="189"/>
      <c r="G1426" s="189"/>
      <c r="H1426" s="15"/>
      <c r="J1426" s="50"/>
      <c r="K1426" s="50"/>
      <c r="L1426" s="15"/>
      <c r="N1426" s="16"/>
      <c r="O1426" s="16"/>
      <c r="P1426" s="16"/>
      <c r="Q1426" s="15"/>
      <c r="R1426" s="15"/>
      <c r="U1426" s="50"/>
      <c r="V1426" s="15"/>
      <c r="W1426" s="50"/>
      <c r="Y1426" s="16"/>
      <c r="Z1426" s="16"/>
      <c r="AA1426" s="43"/>
      <c r="AC1426" s="193"/>
      <c r="AD1426" s="16"/>
      <c r="AE1426" s="193"/>
    </row>
    <row r="1427" spans="2:31" s="49" customFormat="1" x14ac:dyDescent="0.25">
      <c r="B1427" s="50"/>
      <c r="D1427" s="187"/>
      <c r="E1427" s="188"/>
      <c r="F1427" s="189"/>
      <c r="G1427" s="189"/>
      <c r="H1427" s="15"/>
      <c r="J1427" s="50"/>
      <c r="K1427" s="50"/>
      <c r="L1427" s="15"/>
      <c r="N1427" s="16"/>
      <c r="O1427" s="16"/>
      <c r="P1427" s="16"/>
      <c r="Q1427" s="15"/>
      <c r="R1427" s="15"/>
      <c r="U1427" s="50"/>
      <c r="V1427" s="15"/>
      <c r="W1427" s="50"/>
      <c r="Y1427" s="16"/>
      <c r="Z1427" s="16"/>
      <c r="AA1427" s="43"/>
      <c r="AC1427" s="193"/>
      <c r="AD1427" s="16"/>
      <c r="AE1427" s="193"/>
    </row>
    <row r="1428" spans="2:31" s="49" customFormat="1" x14ac:dyDescent="0.25">
      <c r="B1428" s="50"/>
      <c r="D1428" s="187"/>
      <c r="E1428" s="188"/>
      <c r="F1428" s="189"/>
      <c r="G1428" s="189"/>
      <c r="H1428" s="15"/>
      <c r="J1428" s="50"/>
      <c r="K1428" s="50"/>
      <c r="L1428" s="15"/>
      <c r="N1428" s="16"/>
      <c r="O1428" s="16"/>
      <c r="P1428" s="16"/>
      <c r="Q1428" s="15"/>
      <c r="R1428" s="15"/>
      <c r="U1428" s="50"/>
      <c r="V1428" s="15"/>
      <c r="W1428" s="50"/>
      <c r="Y1428" s="16"/>
      <c r="Z1428" s="16"/>
      <c r="AA1428" s="43"/>
      <c r="AC1428" s="193"/>
      <c r="AD1428" s="16"/>
      <c r="AE1428" s="193"/>
    </row>
    <row r="1429" spans="2:31" s="49" customFormat="1" x14ac:dyDescent="0.25">
      <c r="B1429" s="50"/>
      <c r="D1429" s="187"/>
      <c r="E1429" s="188"/>
      <c r="F1429" s="189"/>
      <c r="G1429" s="189"/>
      <c r="H1429" s="15"/>
      <c r="J1429" s="50"/>
      <c r="K1429" s="50"/>
      <c r="L1429" s="15"/>
      <c r="N1429" s="16"/>
      <c r="O1429" s="16"/>
      <c r="P1429" s="16"/>
      <c r="Q1429" s="15"/>
      <c r="R1429" s="15"/>
      <c r="U1429" s="50"/>
      <c r="V1429" s="15"/>
      <c r="W1429" s="50"/>
      <c r="Y1429" s="16"/>
      <c r="Z1429" s="16"/>
      <c r="AA1429" s="43"/>
      <c r="AC1429" s="193"/>
      <c r="AD1429" s="16"/>
      <c r="AE1429" s="193"/>
    </row>
    <row r="1430" spans="2:31" s="49" customFormat="1" x14ac:dyDescent="0.25">
      <c r="B1430" s="50"/>
      <c r="D1430" s="187"/>
      <c r="E1430" s="188"/>
      <c r="F1430" s="189"/>
      <c r="G1430" s="189"/>
      <c r="H1430" s="15"/>
      <c r="J1430" s="50"/>
      <c r="K1430" s="50"/>
      <c r="L1430" s="15"/>
      <c r="N1430" s="16"/>
      <c r="O1430" s="16"/>
      <c r="P1430" s="16"/>
      <c r="Q1430" s="15"/>
      <c r="R1430" s="15"/>
      <c r="U1430" s="50"/>
      <c r="V1430" s="15"/>
      <c r="W1430" s="50"/>
      <c r="Y1430" s="16"/>
      <c r="Z1430" s="16"/>
      <c r="AA1430" s="43"/>
      <c r="AC1430" s="193"/>
      <c r="AD1430" s="16"/>
      <c r="AE1430" s="193"/>
    </row>
    <row r="1431" spans="2:31" s="49" customFormat="1" x14ac:dyDescent="0.25">
      <c r="B1431" s="50"/>
      <c r="D1431" s="187"/>
      <c r="E1431" s="188"/>
      <c r="F1431" s="189"/>
      <c r="G1431" s="189"/>
      <c r="H1431" s="15"/>
      <c r="J1431" s="50"/>
      <c r="K1431" s="50"/>
      <c r="L1431" s="15"/>
      <c r="N1431" s="16"/>
      <c r="O1431" s="16"/>
      <c r="P1431" s="16"/>
      <c r="Q1431" s="15"/>
      <c r="R1431" s="15"/>
      <c r="U1431" s="50"/>
      <c r="V1431" s="15"/>
      <c r="W1431" s="50"/>
      <c r="Y1431" s="16"/>
      <c r="Z1431" s="16"/>
      <c r="AA1431" s="43"/>
      <c r="AC1431" s="193"/>
      <c r="AD1431" s="16"/>
      <c r="AE1431" s="193"/>
    </row>
    <row r="1432" spans="2:31" s="49" customFormat="1" x14ac:dyDescent="0.25">
      <c r="B1432" s="50"/>
      <c r="D1432" s="187"/>
      <c r="E1432" s="188"/>
      <c r="F1432" s="189"/>
      <c r="G1432" s="189"/>
      <c r="H1432" s="15"/>
      <c r="J1432" s="50"/>
      <c r="K1432" s="50"/>
      <c r="L1432" s="15"/>
      <c r="N1432" s="16"/>
      <c r="O1432" s="16"/>
      <c r="P1432" s="16"/>
      <c r="Q1432" s="15"/>
      <c r="R1432" s="15"/>
      <c r="U1432" s="50"/>
      <c r="V1432" s="15"/>
      <c r="W1432" s="50"/>
      <c r="Y1432" s="16"/>
      <c r="Z1432" s="16"/>
      <c r="AA1432" s="43"/>
      <c r="AC1432" s="193"/>
      <c r="AD1432" s="16"/>
      <c r="AE1432" s="193"/>
    </row>
    <row r="1433" spans="2:31" s="49" customFormat="1" x14ac:dyDescent="0.25">
      <c r="B1433" s="50"/>
      <c r="D1433" s="187"/>
      <c r="E1433" s="188"/>
      <c r="F1433" s="189"/>
      <c r="G1433" s="189"/>
      <c r="H1433" s="15"/>
      <c r="J1433" s="50"/>
      <c r="K1433" s="50"/>
      <c r="L1433" s="15"/>
      <c r="N1433" s="16"/>
      <c r="O1433" s="16"/>
      <c r="P1433" s="16"/>
      <c r="Q1433" s="15"/>
      <c r="R1433" s="15"/>
      <c r="U1433" s="50"/>
      <c r="V1433" s="15"/>
      <c r="W1433" s="50"/>
      <c r="Y1433" s="16"/>
      <c r="Z1433" s="16"/>
      <c r="AA1433" s="43"/>
      <c r="AC1433" s="193"/>
      <c r="AD1433" s="16"/>
      <c r="AE1433" s="193"/>
    </row>
    <row r="1434" spans="2:31" s="49" customFormat="1" x14ac:dyDescent="0.25">
      <c r="B1434" s="50"/>
      <c r="D1434" s="187"/>
      <c r="E1434" s="188"/>
      <c r="F1434" s="189"/>
      <c r="G1434" s="189"/>
      <c r="H1434" s="15"/>
      <c r="J1434" s="50"/>
      <c r="K1434" s="50"/>
      <c r="L1434" s="15"/>
      <c r="N1434" s="16"/>
      <c r="O1434" s="16"/>
      <c r="P1434" s="16"/>
      <c r="Q1434" s="15"/>
      <c r="R1434" s="15"/>
      <c r="U1434" s="50"/>
      <c r="V1434" s="15"/>
      <c r="W1434" s="50"/>
      <c r="Y1434" s="16"/>
      <c r="Z1434" s="16"/>
      <c r="AA1434" s="43"/>
      <c r="AC1434" s="193"/>
      <c r="AD1434" s="16"/>
      <c r="AE1434" s="193"/>
    </row>
    <row r="1435" spans="2:31" s="49" customFormat="1" x14ac:dyDescent="0.25">
      <c r="B1435" s="50"/>
      <c r="D1435" s="187"/>
      <c r="E1435" s="188"/>
      <c r="F1435" s="189"/>
      <c r="G1435" s="189"/>
      <c r="H1435" s="15"/>
      <c r="J1435" s="50"/>
      <c r="K1435" s="50"/>
      <c r="L1435" s="15"/>
      <c r="N1435" s="16"/>
      <c r="O1435" s="16"/>
      <c r="P1435" s="16"/>
      <c r="Q1435" s="15"/>
      <c r="R1435" s="15"/>
      <c r="U1435" s="50"/>
      <c r="V1435" s="15"/>
      <c r="W1435" s="50"/>
      <c r="Y1435" s="16"/>
      <c r="Z1435" s="16"/>
      <c r="AA1435" s="43"/>
      <c r="AC1435" s="193"/>
      <c r="AD1435" s="16"/>
      <c r="AE1435" s="193"/>
    </row>
    <row r="1436" spans="2:31" s="49" customFormat="1" x14ac:dyDescent="0.25">
      <c r="B1436" s="50"/>
      <c r="D1436" s="187"/>
      <c r="E1436" s="188"/>
      <c r="F1436" s="189"/>
      <c r="G1436" s="189"/>
      <c r="H1436" s="15"/>
      <c r="J1436" s="50"/>
      <c r="K1436" s="50"/>
      <c r="L1436" s="15"/>
      <c r="N1436" s="16"/>
      <c r="O1436" s="16"/>
      <c r="P1436" s="16"/>
      <c r="Q1436" s="15"/>
      <c r="R1436" s="15"/>
      <c r="U1436" s="50"/>
      <c r="V1436" s="15"/>
      <c r="W1436" s="50"/>
      <c r="Y1436" s="16"/>
      <c r="Z1436" s="16"/>
      <c r="AA1436" s="43"/>
      <c r="AC1436" s="193"/>
      <c r="AD1436" s="16"/>
      <c r="AE1436" s="193"/>
    </row>
    <row r="1437" spans="2:31" s="49" customFormat="1" x14ac:dyDescent="0.25">
      <c r="B1437" s="50"/>
      <c r="D1437" s="187"/>
      <c r="E1437" s="188"/>
      <c r="F1437" s="189"/>
      <c r="G1437" s="189"/>
      <c r="H1437" s="15"/>
      <c r="J1437" s="50"/>
      <c r="K1437" s="50"/>
      <c r="L1437" s="15"/>
      <c r="N1437" s="16"/>
      <c r="O1437" s="16"/>
      <c r="P1437" s="16"/>
      <c r="Q1437" s="15"/>
      <c r="R1437" s="15"/>
      <c r="U1437" s="50"/>
      <c r="V1437" s="15"/>
      <c r="W1437" s="50"/>
      <c r="Y1437" s="16"/>
      <c r="Z1437" s="16"/>
      <c r="AA1437" s="43"/>
      <c r="AC1437" s="193"/>
      <c r="AD1437" s="16"/>
      <c r="AE1437" s="193"/>
    </row>
    <row r="1438" spans="2:31" s="49" customFormat="1" x14ac:dyDescent="0.25">
      <c r="B1438" s="50"/>
      <c r="D1438" s="187"/>
      <c r="E1438" s="188"/>
      <c r="F1438" s="189"/>
      <c r="G1438" s="189"/>
      <c r="H1438" s="15"/>
      <c r="J1438" s="50"/>
      <c r="K1438" s="50"/>
      <c r="L1438" s="15"/>
      <c r="N1438" s="16"/>
      <c r="O1438" s="16"/>
      <c r="P1438" s="16"/>
      <c r="Q1438" s="15"/>
      <c r="R1438" s="15"/>
      <c r="U1438" s="50"/>
      <c r="V1438" s="15"/>
      <c r="W1438" s="50"/>
      <c r="Y1438" s="16"/>
      <c r="Z1438" s="16"/>
      <c r="AA1438" s="43"/>
      <c r="AC1438" s="193"/>
      <c r="AD1438" s="16"/>
      <c r="AE1438" s="193"/>
    </row>
    <row r="1439" spans="2:31" s="49" customFormat="1" x14ac:dyDescent="0.25">
      <c r="B1439" s="50"/>
      <c r="D1439" s="187"/>
      <c r="E1439" s="188"/>
      <c r="F1439" s="189"/>
      <c r="G1439" s="189"/>
      <c r="H1439" s="15"/>
      <c r="J1439" s="50"/>
      <c r="K1439" s="50"/>
      <c r="L1439" s="15"/>
      <c r="N1439" s="16"/>
      <c r="O1439" s="16"/>
      <c r="P1439" s="16"/>
      <c r="Q1439" s="15"/>
      <c r="R1439" s="15"/>
      <c r="U1439" s="50"/>
      <c r="V1439" s="15"/>
      <c r="W1439" s="50"/>
      <c r="Y1439" s="16"/>
      <c r="Z1439" s="16"/>
      <c r="AA1439" s="43"/>
      <c r="AC1439" s="193"/>
      <c r="AD1439" s="16"/>
      <c r="AE1439" s="193"/>
    </row>
    <row r="1440" spans="2:31" s="49" customFormat="1" x14ac:dyDescent="0.25">
      <c r="B1440" s="50"/>
      <c r="D1440" s="187"/>
      <c r="E1440" s="188"/>
      <c r="F1440" s="189"/>
      <c r="G1440" s="189"/>
      <c r="H1440" s="15"/>
      <c r="J1440" s="50"/>
      <c r="K1440" s="50"/>
      <c r="L1440" s="15"/>
      <c r="N1440" s="16"/>
      <c r="O1440" s="16"/>
      <c r="P1440" s="16"/>
      <c r="Q1440" s="15"/>
      <c r="R1440" s="15"/>
      <c r="U1440" s="50"/>
      <c r="V1440" s="15"/>
      <c r="W1440" s="50"/>
      <c r="Y1440" s="16"/>
      <c r="Z1440" s="16"/>
      <c r="AA1440" s="43"/>
      <c r="AC1440" s="193"/>
      <c r="AD1440" s="16"/>
      <c r="AE1440" s="193"/>
    </row>
    <row r="1441" spans="2:31" s="49" customFormat="1" x14ac:dyDescent="0.25">
      <c r="B1441" s="50"/>
      <c r="D1441" s="187"/>
      <c r="E1441" s="188"/>
      <c r="F1441" s="189"/>
      <c r="G1441" s="189"/>
      <c r="H1441" s="15"/>
      <c r="J1441" s="50"/>
      <c r="K1441" s="50"/>
      <c r="L1441" s="15"/>
      <c r="N1441" s="16"/>
      <c r="O1441" s="16"/>
      <c r="P1441" s="16"/>
      <c r="Q1441" s="15"/>
      <c r="R1441" s="15"/>
      <c r="U1441" s="50"/>
      <c r="V1441" s="15"/>
      <c r="W1441" s="50"/>
      <c r="Y1441" s="16"/>
      <c r="Z1441" s="16"/>
      <c r="AA1441" s="43"/>
      <c r="AC1441" s="193"/>
      <c r="AD1441" s="16"/>
      <c r="AE1441" s="193"/>
    </row>
    <row r="1442" spans="2:31" s="49" customFormat="1" x14ac:dyDescent="0.25">
      <c r="B1442" s="50"/>
      <c r="D1442" s="187"/>
      <c r="E1442" s="188"/>
      <c r="F1442" s="189"/>
      <c r="G1442" s="189"/>
      <c r="H1442" s="15"/>
      <c r="J1442" s="50"/>
      <c r="K1442" s="50"/>
      <c r="L1442" s="15"/>
      <c r="N1442" s="16"/>
      <c r="O1442" s="16"/>
      <c r="P1442" s="16"/>
      <c r="Q1442" s="15"/>
      <c r="R1442" s="15"/>
      <c r="U1442" s="50"/>
      <c r="V1442" s="15"/>
      <c r="W1442" s="50"/>
      <c r="Y1442" s="16"/>
      <c r="Z1442" s="16"/>
      <c r="AA1442" s="43"/>
      <c r="AC1442" s="193"/>
      <c r="AD1442" s="16"/>
      <c r="AE1442" s="193"/>
    </row>
    <row r="1443" spans="2:31" s="49" customFormat="1" x14ac:dyDescent="0.25">
      <c r="B1443" s="50"/>
      <c r="D1443" s="187"/>
      <c r="E1443" s="188"/>
      <c r="F1443" s="189"/>
      <c r="G1443" s="189"/>
      <c r="H1443" s="15"/>
      <c r="J1443" s="50"/>
      <c r="K1443" s="50"/>
      <c r="L1443" s="15"/>
      <c r="N1443" s="16"/>
      <c r="O1443" s="16"/>
      <c r="P1443" s="16"/>
      <c r="Q1443" s="15"/>
      <c r="R1443" s="15"/>
      <c r="U1443" s="50"/>
      <c r="V1443" s="15"/>
      <c r="W1443" s="50"/>
      <c r="Y1443" s="16"/>
      <c r="Z1443" s="16"/>
      <c r="AA1443" s="43"/>
      <c r="AC1443" s="193"/>
      <c r="AD1443" s="16"/>
      <c r="AE1443" s="193"/>
    </row>
    <row r="1444" spans="2:31" s="49" customFormat="1" x14ac:dyDescent="0.25">
      <c r="B1444" s="50"/>
      <c r="D1444" s="187"/>
      <c r="E1444" s="188"/>
      <c r="F1444" s="189"/>
      <c r="G1444" s="189"/>
      <c r="H1444" s="15"/>
      <c r="J1444" s="50"/>
      <c r="K1444" s="50"/>
      <c r="L1444" s="15"/>
      <c r="N1444" s="16"/>
      <c r="O1444" s="16"/>
      <c r="P1444" s="16"/>
      <c r="Q1444" s="15"/>
      <c r="R1444" s="15"/>
      <c r="U1444" s="50"/>
      <c r="V1444" s="15"/>
      <c r="W1444" s="50"/>
      <c r="Y1444" s="16"/>
      <c r="Z1444" s="16"/>
      <c r="AA1444" s="43"/>
      <c r="AC1444" s="193"/>
      <c r="AD1444" s="16"/>
      <c r="AE1444" s="193"/>
    </row>
    <row r="1445" spans="2:31" s="49" customFormat="1" x14ac:dyDescent="0.25">
      <c r="B1445" s="50"/>
      <c r="D1445" s="187"/>
      <c r="E1445" s="188"/>
      <c r="F1445" s="189"/>
      <c r="G1445" s="189"/>
      <c r="H1445" s="15"/>
      <c r="J1445" s="50"/>
      <c r="K1445" s="50"/>
      <c r="L1445" s="15"/>
      <c r="N1445" s="16"/>
      <c r="O1445" s="16"/>
      <c r="P1445" s="16"/>
      <c r="Q1445" s="15"/>
      <c r="R1445" s="15"/>
      <c r="U1445" s="50"/>
      <c r="V1445" s="15"/>
      <c r="W1445" s="50"/>
      <c r="Y1445" s="16"/>
      <c r="Z1445" s="16"/>
      <c r="AA1445" s="43"/>
      <c r="AC1445" s="193"/>
      <c r="AD1445" s="16"/>
      <c r="AE1445" s="193"/>
    </row>
    <row r="1446" spans="2:31" s="49" customFormat="1" x14ac:dyDescent="0.25">
      <c r="B1446" s="50"/>
      <c r="D1446" s="187"/>
      <c r="E1446" s="188"/>
      <c r="F1446" s="189"/>
      <c r="G1446" s="189"/>
      <c r="H1446" s="15"/>
      <c r="J1446" s="50"/>
      <c r="K1446" s="50"/>
      <c r="L1446" s="15"/>
      <c r="N1446" s="16"/>
      <c r="O1446" s="16"/>
      <c r="P1446" s="16"/>
      <c r="Q1446" s="15"/>
      <c r="R1446" s="15"/>
      <c r="U1446" s="50"/>
      <c r="V1446" s="15"/>
      <c r="W1446" s="50"/>
      <c r="Y1446" s="16"/>
      <c r="Z1446" s="16"/>
      <c r="AA1446" s="43"/>
      <c r="AC1446" s="193"/>
      <c r="AD1446" s="16"/>
      <c r="AE1446" s="193"/>
    </row>
    <row r="1447" spans="2:31" s="49" customFormat="1" x14ac:dyDescent="0.25">
      <c r="B1447" s="50"/>
      <c r="D1447" s="187"/>
      <c r="E1447" s="188"/>
      <c r="F1447" s="189"/>
      <c r="G1447" s="189"/>
      <c r="H1447" s="15"/>
      <c r="J1447" s="50"/>
      <c r="K1447" s="50"/>
      <c r="L1447" s="15"/>
      <c r="N1447" s="16"/>
      <c r="O1447" s="16"/>
      <c r="P1447" s="16"/>
      <c r="Q1447" s="15"/>
      <c r="R1447" s="15"/>
      <c r="U1447" s="50"/>
      <c r="V1447" s="15"/>
      <c r="W1447" s="50"/>
      <c r="Y1447" s="16"/>
      <c r="Z1447" s="16"/>
      <c r="AA1447" s="43"/>
      <c r="AC1447" s="193"/>
      <c r="AD1447" s="16"/>
      <c r="AE1447" s="193"/>
    </row>
    <row r="1448" spans="2:31" s="49" customFormat="1" x14ac:dyDescent="0.25">
      <c r="B1448" s="50"/>
      <c r="D1448" s="187"/>
      <c r="E1448" s="188"/>
      <c r="F1448" s="189"/>
      <c r="G1448" s="189"/>
      <c r="H1448" s="15"/>
      <c r="J1448" s="50"/>
      <c r="K1448" s="50"/>
      <c r="L1448" s="15"/>
      <c r="N1448" s="16"/>
      <c r="O1448" s="16"/>
      <c r="P1448" s="16"/>
      <c r="Q1448" s="15"/>
      <c r="R1448" s="15"/>
      <c r="U1448" s="50"/>
      <c r="V1448" s="15"/>
      <c r="W1448" s="50"/>
      <c r="Y1448" s="16"/>
      <c r="Z1448" s="16"/>
      <c r="AA1448" s="43"/>
      <c r="AC1448" s="193"/>
      <c r="AD1448" s="16"/>
      <c r="AE1448" s="193"/>
    </row>
    <row r="1449" spans="2:31" s="49" customFormat="1" x14ac:dyDescent="0.25">
      <c r="B1449" s="50"/>
      <c r="D1449" s="187"/>
      <c r="E1449" s="188"/>
      <c r="F1449" s="189"/>
      <c r="G1449" s="189"/>
      <c r="H1449" s="15"/>
      <c r="J1449" s="50"/>
      <c r="K1449" s="50"/>
      <c r="L1449" s="15"/>
      <c r="N1449" s="16"/>
      <c r="O1449" s="16"/>
      <c r="P1449" s="16"/>
      <c r="Q1449" s="15"/>
      <c r="R1449" s="15"/>
      <c r="U1449" s="50"/>
      <c r="V1449" s="15"/>
      <c r="W1449" s="50"/>
      <c r="Y1449" s="16"/>
      <c r="Z1449" s="16"/>
      <c r="AA1449" s="43"/>
      <c r="AC1449" s="193"/>
      <c r="AD1449" s="16"/>
      <c r="AE1449" s="193"/>
    </row>
    <row r="1450" spans="2:31" s="49" customFormat="1" x14ac:dyDescent="0.25">
      <c r="B1450" s="50"/>
      <c r="D1450" s="187"/>
      <c r="E1450" s="188"/>
      <c r="F1450" s="189"/>
      <c r="G1450" s="189"/>
      <c r="H1450" s="15"/>
      <c r="J1450" s="50"/>
      <c r="K1450" s="50"/>
      <c r="L1450" s="15"/>
      <c r="N1450" s="16"/>
      <c r="O1450" s="16"/>
      <c r="P1450" s="16"/>
      <c r="Q1450" s="15"/>
      <c r="R1450" s="15"/>
      <c r="U1450" s="50"/>
      <c r="V1450" s="15"/>
      <c r="W1450" s="50"/>
      <c r="Y1450" s="16"/>
      <c r="Z1450" s="16"/>
      <c r="AA1450" s="43"/>
      <c r="AC1450" s="193"/>
      <c r="AD1450" s="16"/>
      <c r="AE1450" s="193"/>
    </row>
    <row r="1451" spans="2:31" s="49" customFormat="1" x14ac:dyDescent="0.25">
      <c r="B1451" s="50"/>
      <c r="D1451" s="187"/>
      <c r="E1451" s="188"/>
      <c r="F1451" s="189"/>
      <c r="G1451" s="189"/>
      <c r="H1451" s="15"/>
      <c r="J1451" s="50"/>
      <c r="K1451" s="50"/>
      <c r="L1451" s="15"/>
      <c r="N1451" s="16"/>
      <c r="O1451" s="16"/>
      <c r="P1451" s="16"/>
      <c r="Q1451" s="15"/>
      <c r="R1451" s="15"/>
      <c r="U1451" s="50"/>
      <c r="V1451" s="15"/>
      <c r="W1451" s="50"/>
      <c r="Y1451" s="16"/>
      <c r="Z1451" s="16"/>
      <c r="AA1451" s="43"/>
      <c r="AC1451" s="193"/>
      <c r="AD1451" s="16"/>
      <c r="AE1451" s="193"/>
    </row>
    <row r="1452" spans="2:31" s="49" customFormat="1" x14ac:dyDescent="0.25">
      <c r="B1452" s="50"/>
      <c r="D1452" s="187"/>
      <c r="E1452" s="188"/>
      <c r="F1452" s="189"/>
      <c r="G1452" s="189"/>
      <c r="H1452" s="15"/>
      <c r="J1452" s="50"/>
      <c r="K1452" s="50"/>
      <c r="L1452" s="15"/>
      <c r="N1452" s="16"/>
      <c r="O1452" s="16"/>
      <c r="P1452" s="16"/>
      <c r="Q1452" s="15"/>
      <c r="R1452" s="15"/>
      <c r="U1452" s="50"/>
      <c r="V1452" s="15"/>
      <c r="W1452" s="50"/>
      <c r="Y1452" s="16"/>
      <c r="Z1452" s="16"/>
      <c r="AA1452" s="43"/>
      <c r="AC1452" s="193"/>
      <c r="AD1452" s="16"/>
      <c r="AE1452" s="193"/>
    </row>
    <row r="1453" spans="2:31" s="49" customFormat="1" x14ac:dyDescent="0.25">
      <c r="B1453" s="50"/>
      <c r="D1453" s="187"/>
      <c r="E1453" s="188"/>
      <c r="F1453" s="189"/>
      <c r="G1453" s="189"/>
      <c r="H1453" s="15"/>
      <c r="J1453" s="50"/>
      <c r="K1453" s="50"/>
      <c r="L1453" s="15"/>
      <c r="N1453" s="16"/>
      <c r="O1453" s="16"/>
      <c r="P1453" s="16"/>
      <c r="Q1453" s="15"/>
      <c r="R1453" s="15"/>
      <c r="U1453" s="50"/>
      <c r="V1453" s="15"/>
      <c r="W1453" s="50"/>
      <c r="Y1453" s="16"/>
      <c r="Z1453" s="16"/>
      <c r="AA1453" s="43"/>
      <c r="AC1453" s="193"/>
      <c r="AD1453" s="16"/>
      <c r="AE1453" s="193"/>
    </row>
    <row r="1454" spans="2:31" s="49" customFormat="1" x14ac:dyDescent="0.25">
      <c r="B1454" s="50"/>
      <c r="D1454" s="187"/>
      <c r="E1454" s="188"/>
      <c r="F1454" s="189"/>
      <c r="G1454" s="189"/>
      <c r="H1454" s="15"/>
      <c r="J1454" s="50"/>
      <c r="K1454" s="50"/>
      <c r="L1454" s="15"/>
      <c r="N1454" s="16"/>
      <c r="O1454" s="16"/>
      <c r="P1454" s="16"/>
      <c r="Q1454" s="15"/>
      <c r="R1454" s="15"/>
      <c r="U1454" s="50"/>
      <c r="V1454" s="15"/>
      <c r="W1454" s="50"/>
      <c r="Y1454" s="16"/>
      <c r="Z1454" s="16"/>
      <c r="AA1454" s="43"/>
      <c r="AC1454" s="193"/>
      <c r="AD1454" s="16"/>
      <c r="AE1454" s="193"/>
    </row>
    <row r="1455" spans="2:31" s="49" customFormat="1" x14ac:dyDescent="0.25">
      <c r="B1455" s="50"/>
      <c r="D1455" s="187"/>
      <c r="E1455" s="188"/>
      <c r="F1455" s="189"/>
      <c r="G1455" s="189"/>
      <c r="H1455" s="15"/>
      <c r="J1455" s="50"/>
      <c r="K1455" s="50"/>
      <c r="L1455" s="15"/>
      <c r="N1455" s="16"/>
      <c r="O1455" s="16"/>
      <c r="P1455" s="16"/>
      <c r="Q1455" s="15"/>
      <c r="R1455" s="15"/>
      <c r="U1455" s="50"/>
      <c r="V1455" s="15"/>
      <c r="W1455" s="50"/>
      <c r="Y1455" s="16"/>
      <c r="Z1455" s="16"/>
      <c r="AA1455" s="43"/>
      <c r="AC1455" s="193"/>
      <c r="AD1455" s="16"/>
      <c r="AE1455" s="193"/>
    </row>
    <row r="1456" spans="2:31" s="49" customFormat="1" x14ac:dyDescent="0.25">
      <c r="B1456" s="50"/>
      <c r="D1456" s="187"/>
      <c r="E1456" s="188"/>
      <c r="F1456" s="189"/>
      <c r="G1456" s="189"/>
      <c r="H1456" s="15"/>
      <c r="J1456" s="50"/>
      <c r="K1456" s="50"/>
      <c r="L1456" s="15"/>
      <c r="N1456" s="16"/>
      <c r="O1456" s="16"/>
      <c r="P1456" s="16"/>
      <c r="Q1456" s="15"/>
      <c r="R1456" s="15"/>
      <c r="U1456" s="50"/>
      <c r="V1456" s="15"/>
      <c r="W1456" s="50"/>
      <c r="Y1456" s="16"/>
      <c r="Z1456" s="16"/>
      <c r="AA1456" s="43"/>
      <c r="AC1456" s="193"/>
      <c r="AD1456" s="16"/>
      <c r="AE1456" s="193"/>
    </row>
    <row r="1457" spans="2:31" s="49" customFormat="1" x14ac:dyDescent="0.25">
      <c r="B1457" s="50"/>
      <c r="D1457" s="187"/>
      <c r="E1457" s="188"/>
      <c r="F1457" s="189"/>
      <c r="G1457" s="189"/>
      <c r="H1457" s="15"/>
      <c r="J1457" s="50"/>
      <c r="K1457" s="50"/>
      <c r="L1457" s="15"/>
      <c r="N1457" s="16"/>
      <c r="O1457" s="16"/>
      <c r="P1457" s="16"/>
      <c r="Q1457" s="15"/>
      <c r="R1457" s="15"/>
      <c r="U1457" s="50"/>
      <c r="V1457" s="15"/>
      <c r="W1457" s="50"/>
      <c r="Y1457" s="16"/>
      <c r="Z1457" s="16"/>
      <c r="AA1457" s="43"/>
      <c r="AC1457" s="193"/>
      <c r="AD1457" s="16"/>
      <c r="AE1457" s="193"/>
    </row>
    <row r="1458" spans="2:31" s="49" customFormat="1" x14ac:dyDescent="0.25">
      <c r="B1458" s="50"/>
      <c r="D1458" s="187"/>
      <c r="E1458" s="188"/>
      <c r="F1458" s="189"/>
      <c r="G1458" s="189"/>
      <c r="H1458" s="15"/>
      <c r="J1458" s="50"/>
      <c r="K1458" s="50"/>
      <c r="L1458" s="15"/>
      <c r="N1458" s="16"/>
      <c r="O1458" s="16"/>
      <c r="P1458" s="16"/>
      <c r="Q1458" s="15"/>
      <c r="R1458" s="15"/>
      <c r="U1458" s="50"/>
      <c r="V1458" s="15"/>
      <c r="W1458" s="50"/>
      <c r="Y1458" s="16"/>
      <c r="Z1458" s="16"/>
      <c r="AA1458" s="43"/>
      <c r="AC1458" s="193"/>
      <c r="AD1458" s="16"/>
      <c r="AE1458" s="193"/>
    </row>
    <row r="1459" spans="2:31" s="49" customFormat="1" x14ac:dyDescent="0.25">
      <c r="B1459" s="50"/>
      <c r="D1459" s="187"/>
      <c r="E1459" s="188"/>
      <c r="F1459" s="189"/>
      <c r="G1459" s="189"/>
      <c r="H1459" s="15"/>
      <c r="J1459" s="50"/>
      <c r="K1459" s="50"/>
      <c r="L1459" s="15"/>
      <c r="N1459" s="16"/>
      <c r="O1459" s="16"/>
      <c r="P1459" s="16"/>
      <c r="Q1459" s="15"/>
      <c r="R1459" s="15"/>
      <c r="U1459" s="50"/>
      <c r="V1459" s="15"/>
      <c r="W1459" s="50"/>
      <c r="Y1459" s="16"/>
      <c r="Z1459" s="16"/>
      <c r="AA1459" s="43"/>
      <c r="AC1459" s="193"/>
      <c r="AD1459" s="16"/>
      <c r="AE1459" s="193"/>
    </row>
    <row r="1460" spans="2:31" s="49" customFormat="1" x14ac:dyDescent="0.25">
      <c r="B1460" s="50"/>
      <c r="D1460" s="187"/>
      <c r="E1460" s="188"/>
      <c r="F1460" s="189"/>
      <c r="G1460" s="189"/>
      <c r="H1460" s="15"/>
      <c r="J1460" s="50"/>
      <c r="K1460" s="50"/>
      <c r="L1460" s="15"/>
      <c r="N1460" s="16"/>
      <c r="O1460" s="16"/>
      <c r="P1460" s="16"/>
      <c r="Q1460" s="15"/>
      <c r="R1460" s="15"/>
      <c r="U1460" s="50"/>
      <c r="V1460" s="15"/>
      <c r="W1460" s="50"/>
      <c r="Y1460" s="16"/>
      <c r="Z1460" s="16"/>
      <c r="AA1460" s="43"/>
      <c r="AC1460" s="193"/>
      <c r="AD1460" s="16"/>
      <c r="AE1460" s="193"/>
    </row>
    <row r="1461" spans="2:31" s="49" customFormat="1" x14ac:dyDescent="0.25">
      <c r="B1461" s="50"/>
      <c r="D1461" s="187"/>
      <c r="E1461" s="188"/>
      <c r="F1461" s="189"/>
      <c r="G1461" s="189"/>
      <c r="H1461" s="15"/>
      <c r="J1461" s="50"/>
      <c r="K1461" s="50"/>
      <c r="L1461" s="15"/>
      <c r="N1461" s="16"/>
      <c r="O1461" s="16"/>
      <c r="P1461" s="16"/>
      <c r="Q1461" s="15"/>
      <c r="R1461" s="15"/>
      <c r="U1461" s="50"/>
      <c r="V1461" s="15"/>
      <c r="W1461" s="50"/>
      <c r="Y1461" s="16"/>
      <c r="Z1461" s="16"/>
      <c r="AA1461" s="43"/>
      <c r="AC1461" s="193"/>
      <c r="AD1461" s="16"/>
      <c r="AE1461" s="193"/>
    </row>
    <row r="1462" spans="2:31" s="49" customFormat="1" x14ac:dyDescent="0.25">
      <c r="B1462" s="50"/>
      <c r="D1462" s="187"/>
      <c r="E1462" s="188"/>
      <c r="F1462" s="189"/>
      <c r="G1462" s="189"/>
      <c r="H1462" s="15"/>
      <c r="J1462" s="50"/>
      <c r="K1462" s="50"/>
      <c r="L1462" s="15"/>
      <c r="N1462" s="16"/>
      <c r="O1462" s="16"/>
      <c r="P1462" s="16"/>
      <c r="Q1462" s="15"/>
      <c r="R1462" s="15"/>
      <c r="U1462" s="50"/>
      <c r="V1462" s="15"/>
      <c r="W1462" s="50"/>
      <c r="Y1462" s="16"/>
      <c r="Z1462" s="16"/>
      <c r="AA1462" s="43"/>
      <c r="AC1462" s="193"/>
      <c r="AD1462" s="16"/>
      <c r="AE1462" s="193"/>
    </row>
    <row r="1463" spans="2:31" s="49" customFormat="1" x14ac:dyDescent="0.25">
      <c r="B1463" s="50"/>
      <c r="D1463" s="187"/>
      <c r="E1463" s="188"/>
      <c r="F1463" s="189"/>
      <c r="G1463" s="189"/>
      <c r="H1463" s="15"/>
      <c r="J1463" s="50"/>
      <c r="K1463" s="50"/>
      <c r="L1463" s="15"/>
      <c r="N1463" s="16"/>
      <c r="O1463" s="16"/>
      <c r="P1463" s="16"/>
      <c r="Q1463" s="15"/>
      <c r="R1463" s="15"/>
      <c r="U1463" s="50"/>
      <c r="V1463" s="15"/>
      <c r="W1463" s="50"/>
      <c r="Y1463" s="16"/>
      <c r="Z1463" s="16"/>
      <c r="AA1463" s="43"/>
      <c r="AC1463" s="193"/>
      <c r="AD1463" s="16"/>
      <c r="AE1463" s="193"/>
    </row>
    <row r="1464" spans="2:31" s="49" customFormat="1" x14ac:dyDescent="0.25">
      <c r="B1464" s="50"/>
      <c r="D1464" s="187"/>
      <c r="E1464" s="188"/>
      <c r="F1464" s="189"/>
      <c r="G1464" s="189"/>
      <c r="H1464" s="15"/>
      <c r="J1464" s="50"/>
      <c r="K1464" s="50"/>
      <c r="L1464" s="15"/>
      <c r="N1464" s="16"/>
      <c r="O1464" s="16"/>
      <c r="P1464" s="16"/>
      <c r="Q1464" s="15"/>
      <c r="R1464" s="15"/>
      <c r="U1464" s="50"/>
      <c r="V1464" s="15"/>
      <c r="W1464" s="50"/>
      <c r="Y1464" s="16"/>
      <c r="Z1464" s="16"/>
      <c r="AA1464" s="43"/>
      <c r="AC1464" s="193"/>
      <c r="AD1464" s="16"/>
      <c r="AE1464" s="193"/>
    </row>
    <row r="1465" spans="2:31" s="49" customFormat="1" x14ac:dyDescent="0.25">
      <c r="B1465" s="50"/>
      <c r="D1465" s="187"/>
      <c r="E1465" s="188"/>
      <c r="F1465" s="189"/>
      <c r="G1465" s="189"/>
      <c r="H1465" s="15"/>
      <c r="J1465" s="50"/>
      <c r="K1465" s="50"/>
      <c r="L1465" s="15"/>
      <c r="N1465" s="16"/>
      <c r="O1465" s="16"/>
      <c r="P1465" s="16"/>
      <c r="Q1465" s="15"/>
      <c r="R1465" s="15"/>
      <c r="U1465" s="50"/>
      <c r="V1465" s="15"/>
      <c r="W1465" s="50"/>
      <c r="Y1465" s="16"/>
      <c r="Z1465" s="16"/>
      <c r="AA1465" s="43"/>
      <c r="AC1465" s="193"/>
      <c r="AD1465" s="16"/>
      <c r="AE1465" s="193"/>
    </row>
    <row r="1466" spans="2:31" s="49" customFormat="1" x14ac:dyDescent="0.25">
      <c r="B1466" s="50"/>
      <c r="D1466" s="187"/>
      <c r="E1466" s="188"/>
      <c r="F1466" s="189"/>
      <c r="G1466" s="189"/>
      <c r="H1466" s="15"/>
      <c r="J1466" s="50"/>
      <c r="K1466" s="50"/>
      <c r="L1466" s="15"/>
      <c r="N1466" s="16"/>
      <c r="O1466" s="16"/>
      <c r="P1466" s="16"/>
      <c r="Q1466" s="15"/>
      <c r="R1466" s="15"/>
      <c r="U1466" s="50"/>
      <c r="V1466" s="15"/>
      <c r="W1466" s="50"/>
      <c r="Y1466" s="16"/>
      <c r="Z1466" s="16"/>
      <c r="AA1466" s="43"/>
      <c r="AC1466" s="193"/>
      <c r="AD1466" s="16"/>
      <c r="AE1466" s="193"/>
    </row>
    <row r="1467" spans="2:31" s="49" customFormat="1" x14ac:dyDescent="0.25">
      <c r="B1467" s="50"/>
      <c r="D1467" s="187"/>
      <c r="E1467" s="188"/>
      <c r="F1467" s="189"/>
      <c r="G1467" s="189"/>
      <c r="H1467" s="15"/>
      <c r="J1467" s="50"/>
      <c r="K1467" s="50"/>
      <c r="L1467" s="15"/>
      <c r="N1467" s="16"/>
      <c r="O1467" s="16"/>
      <c r="P1467" s="16"/>
      <c r="Q1467" s="15"/>
      <c r="R1467" s="15"/>
      <c r="U1467" s="50"/>
      <c r="V1467" s="15"/>
      <c r="W1467" s="50"/>
      <c r="Y1467" s="16"/>
      <c r="Z1467" s="16"/>
      <c r="AA1467" s="43"/>
      <c r="AC1467" s="193"/>
      <c r="AD1467" s="16"/>
      <c r="AE1467" s="193"/>
    </row>
    <row r="1468" spans="2:31" s="49" customFormat="1" x14ac:dyDescent="0.25">
      <c r="B1468" s="50"/>
      <c r="D1468" s="187"/>
      <c r="E1468" s="188"/>
      <c r="F1468" s="189"/>
      <c r="G1468" s="189"/>
      <c r="H1468" s="15"/>
      <c r="J1468" s="50"/>
      <c r="K1468" s="50"/>
      <c r="L1468" s="15"/>
      <c r="N1468" s="16"/>
      <c r="O1468" s="16"/>
      <c r="P1468" s="16"/>
      <c r="Q1468" s="15"/>
      <c r="R1468" s="15"/>
      <c r="U1468" s="50"/>
      <c r="V1468" s="15"/>
      <c r="W1468" s="50"/>
      <c r="Y1468" s="16"/>
      <c r="Z1468" s="16"/>
      <c r="AA1468" s="43"/>
      <c r="AC1468" s="193"/>
      <c r="AD1468" s="16"/>
      <c r="AE1468" s="193"/>
    </row>
    <row r="1469" spans="2:31" s="49" customFormat="1" x14ac:dyDescent="0.25">
      <c r="B1469" s="50"/>
      <c r="D1469" s="187"/>
      <c r="E1469" s="188"/>
      <c r="F1469" s="189"/>
      <c r="G1469" s="189"/>
      <c r="H1469" s="15"/>
      <c r="J1469" s="50"/>
      <c r="K1469" s="50"/>
      <c r="L1469" s="15"/>
      <c r="N1469" s="16"/>
      <c r="O1469" s="16"/>
      <c r="P1469" s="16"/>
      <c r="Q1469" s="15"/>
      <c r="R1469" s="15"/>
      <c r="U1469" s="50"/>
      <c r="V1469" s="15"/>
      <c r="W1469" s="50"/>
      <c r="Y1469" s="16"/>
      <c r="Z1469" s="16"/>
      <c r="AA1469" s="43"/>
      <c r="AC1469" s="193"/>
      <c r="AD1469" s="16"/>
      <c r="AE1469" s="193"/>
    </row>
    <row r="1470" spans="2:31" s="49" customFormat="1" x14ac:dyDescent="0.25">
      <c r="B1470" s="50"/>
      <c r="D1470" s="187"/>
      <c r="E1470" s="188"/>
      <c r="F1470" s="189"/>
      <c r="G1470" s="189"/>
      <c r="H1470" s="15"/>
      <c r="J1470" s="50"/>
      <c r="K1470" s="50"/>
      <c r="L1470" s="15"/>
      <c r="N1470" s="16"/>
      <c r="O1470" s="16"/>
      <c r="P1470" s="16"/>
      <c r="Q1470" s="15"/>
      <c r="R1470" s="15"/>
      <c r="U1470" s="50"/>
      <c r="V1470" s="15"/>
      <c r="W1470" s="50"/>
      <c r="Y1470" s="16"/>
      <c r="Z1470" s="16"/>
      <c r="AA1470" s="43"/>
      <c r="AC1470" s="193"/>
      <c r="AD1470" s="16"/>
      <c r="AE1470" s="193"/>
    </row>
    <row r="1471" spans="2:31" s="49" customFormat="1" x14ac:dyDescent="0.25">
      <c r="B1471" s="50"/>
      <c r="D1471" s="187"/>
      <c r="E1471" s="188"/>
      <c r="F1471" s="189"/>
      <c r="G1471" s="189"/>
      <c r="H1471" s="15"/>
      <c r="J1471" s="50"/>
      <c r="K1471" s="50"/>
      <c r="L1471" s="15"/>
      <c r="N1471" s="16"/>
      <c r="O1471" s="16"/>
      <c r="P1471" s="16"/>
      <c r="Q1471" s="15"/>
      <c r="R1471" s="15"/>
      <c r="U1471" s="50"/>
      <c r="V1471" s="15"/>
      <c r="W1471" s="50"/>
      <c r="Y1471" s="16"/>
      <c r="Z1471" s="16"/>
      <c r="AA1471" s="43"/>
      <c r="AC1471" s="193"/>
      <c r="AD1471" s="16"/>
      <c r="AE1471" s="193"/>
    </row>
    <row r="1472" spans="2:31" s="49" customFormat="1" x14ac:dyDescent="0.25">
      <c r="B1472" s="50"/>
      <c r="D1472" s="187"/>
      <c r="E1472" s="188"/>
      <c r="F1472" s="189"/>
      <c r="G1472" s="189"/>
      <c r="H1472" s="15"/>
      <c r="J1472" s="50"/>
      <c r="K1472" s="50"/>
      <c r="L1472" s="15"/>
      <c r="N1472" s="16"/>
      <c r="O1472" s="16"/>
      <c r="P1472" s="16"/>
      <c r="Q1472" s="15"/>
      <c r="R1472" s="15"/>
      <c r="U1472" s="50"/>
      <c r="V1472" s="15"/>
      <c r="W1472" s="50"/>
      <c r="Y1472" s="16"/>
      <c r="Z1472" s="16"/>
      <c r="AA1472" s="43"/>
      <c r="AC1472" s="193"/>
      <c r="AD1472" s="16"/>
      <c r="AE1472" s="193"/>
    </row>
    <row r="1473" spans="2:31" s="49" customFormat="1" x14ac:dyDescent="0.25">
      <c r="B1473" s="50"/>
      <c r="D1473" s="187"/>
      <c r="E1473" s="188"/>
      <c r="F1473" s="189"/>
      <c r="G1473" s="189"/>
      <c r="H1473" s="15"/>
      <c r="J1473" s="50"/>
      <c r="K1473" s="50"/>
      <c r="L1473" s="15"/>
      <c r="N1473" s="16"/>
      <c r="O1473" s="16"/>
      <c r="P1473" s="16"/>
      <c r="Q1473" s="15"/>
      <c r="R1473" s="15"/>
      <c r="U1473" s="50"/>
      <c r="V1473" s="15"/>
      <c r="W1473" s="50"/>
      <c r="Y1473" s="16"/>
      <c r="Z1473" s="16"/>
      <c r="AA1473" s="43"/>
      <c r="AC1473" s="193"/>
      <c r="AD1473" s="16"/>
      <c r="AE1473" s="193"/>
    </row>
    <row r="1474" spans="2:31" s="49" customFormat="1" x14ac:dyDescent="0.25">
      <c r="B1474" s="50"/>
      <c r="D1474" s="187"/>
      <c r="E1474" s="188"/>
      <c r="F1474" s="189"/>
      <c r="G1474" s="189"/>
      <c r="H1474" s="15"/>
      <c r="J1474" s="50"/>
      <c r="K1474" s="50"/>
      <c r="L1474" s="15"/>
      <c r="N1474" s="16"/>
      <c r="O1474" s="16"/>
      <c r="P1474" s="16"/>
      <c r="Q1474" s="15"/>
      <c r="R1474" s="15"/>
      <c r="U1474" s="50"/>
      <c r="V1474" s="15"/>
      <c r="W1474" s="50"/>
      <c r="Y1474" s="16"/>
      <c r="Z1474" s="16"/>
      <c r="AA1474" s="43"/>
      <c r="AC1474" s="193"/>
      <c r="AD1474" s="16"/>
      <c r="AE1474" s="193"/>
    </row>
    <row r="1475" spans="2:31" s="49" customFormat="1" x14ac:dyDescent="0.25">
      <c r="B1475" s="50"/>
      <c r="D1475" s="187"/>
      <c r="E1475" s="188"/>
      <c r="F1475" s="189"/>
      <c r="G1475" s="189"/>
      <c r="H1475" s="15"/>
      <c r="J1475" s="50"/>
      <c r="K1475" s="50"/>
      <c r="L1475" s="15"/>
      <c r="N1475" s="16"/>
      <c r="O1475" s="16"/>
      <c r="P1475" s="16"/>
      <c r="Q1475" s="15"/>
      <c r="R1475" s="15"/>
      <c r="U1475" s="50"/>
      <c r="V1475" s="15"/>
      <c r="W1475" s="50"/>
      <c r="Y1475" s="16"/>
      <c r="Z1475" s="16"/>
      <c r="AA1475" s="43"/>
      <c r="AC1475" s="193"/>
      <c r="AD1475" s="16"/>
      <c r="AE1475" s="193"/>
    </row>
    <row r="1476" spans="2:31" s="49" customFormat="1" x14ac:dyDescent="0.25">
      <c r="B1476" s="50"/>
      <c r="D1476" s="187"/>
      <c r="E1476" s="188"/>
      <c r="F1476" s="189"/>
      <c r="G1476" s="189"/>
      <c r="H1476" s="15"/>
      <c r="J1476" s="50"/>
      <c r="K1476" s="50"/>
      <c r="L1476" s="15"/>
      <c r="N1476" s="16"/>
      <c r="O1476" s="16"/>
      <c r="P1476" s="16"/>
      <c r="Q1476" s="15"/>
      <c r="R1476" s="15"/>
      <c r="U1476" s="50"/>
      <c r="V1476" s="15"/>
      <c r="W1476" s="50"/>
      <c r="Y1476" s="16"/>
      <c r="Z1476" s="16"/>
      <c r="AA1476" s="43"/>
      <c r="AC1476" s="193"/>
      <c r="AD1476" s="16"/>
      <c r="AE1476" s="193"/>
    </row>
    <row r="1477" spans="2:31" s="49" customFormat="1" x14ac:dyDescent="0.25">
      <c r="B1477" s="50"/>
      <c r="D1477" s="187"/>
      <c r="E1477" s="188"/>
      <c r="F1477" s="189"/>
      <c r="G1477" s="189"/>
      <c r="H1477" s="15"/>
      <c r="J1477" s="50"/>
      <c r="K1477" s="50"/>
      <c r="L1477" s="15"/>
      <c r="N1477" s="16"/>
      <c r="O1477" s="16"/>
      <c r="P1477" s="16"/>
      <c r="Q1477" s="15"/>
      <c r="R1477" s="15"/>
      <c r="U1477" s="50"/>
      <c r="V1477" s="15"/>
      <c r="W1477" s="50"/>
      <c r="Y1477" s="16"/>
      <c r="Z1477" s="16"/>
      <c r="AA1477" s="43"/>
      <c r="AC1477" s="193"/>
      <c r="AD1477" s="16"/>
      <c r="AE1477" s="193"/>
    </row>
    <row r="1478" spans="2:31" s="49" customFormat="1" x14ac:dyDescent="0.25">
      <c r="B1478" s="50"/>
      <c r="D1478" s="187"/>
      <c r="E1478" s="188"/>
      <c r="F1478" s="189"/>
      <c r="G1478" s="189"/>
      <c r="H1478" s="15"/>
      <c r="J1478" s="50"/>
      <c r="K1478" s="50"/>
      <c r="L1478" s="15"/>
      <c r="N1478" s="16"/>
      <c r="O1478" s="16"/>
      <c r="P1478" s="16"/>
      <c r="Q1478" s="15"/>
      <c r="R1478" s="15"/>
      <c r="U1478" s="50"/>
      <c r="V1478" s="15"/>
      <c r="W1478" s="50"/>
      <c r="Y1478" s="16"/>
      <c r="Z1478" s="16"/>
      <c r="AA1478" s="43"/>
      <c r="AC1478" s="193"/>
      <c r="AD1478" s="16"/>
      <c r="AE1478" s="193"/>
    </row>
    <row r="1479" spans="2:31" s="49" customFormat="1" x14ac:dyDescent="0.25">
      <c r="B1479" s="50"/>
      <c r="D1479" s="187"/>
      <c r="E1479" s="188"/>
      <c r="F1479" s="189"/>
      <c r="G1479" s="189"/>
      <c r="H1479" s="15"/>
      <c r="J1479" s="50"/>
      <c r="K1479" s="50"/>
      <c r="L1479" s="15"/>
      <c r="N1479" s="16"/>
      <c r="O1479" s="16"/>
      <c r="P1479" s="16"/>
      <c r="Q1479" s="15"/>
      <c r="R1479" s="15"/>
      <c r="U1479" s="50"/>
      <c r="V1479" s="15"/>
      <c r="W1479" s="50"/>
      <c r="Y1479" s="16"/>
      <c r="Z1479" s="16"/>
      <c r="AA1479" s="43"/>
      <c r="AC1479" s="193"/>
      <c r="AD1479" s="16"/>
      <c r="AE1479" s="193"/>
    </row>
    <row r="1480" spans="2:31" s="49" customFormat="1" x14ac:dyDescent="0.25">
      <c r="B1480" s="50"/>
      <c r="D1480" s="187"/>
      <c r="E1480" s="188"/>
      <c r="F1480" s="189"/>
      <c r="G1480" s="189"/>
      <c r="H1480" s="15"/>
      <c r="J1480" s="50"/>
      <c r="K1480" s="50"/>
      <c r="L1480" s="15"/>
      <c r="N1480" s="16"/>
      <c r="O1480" s="16"/>
      <c r="P1480" s="16"/>
      <c r="Q1480" s="15"/>
      <c r="R1480" s="15"/>
      <c r="U1480" s="50"/>
      <c r="V1480" s="15"/>
      <c r="W1480" s="50"/>
      <c r="Y1480" s="16"/>
      <c r="Z1480" s="16"/>
      <c r="AA1480" s="43"/>
      <c r="AC1480" s="193"/>
      <c r="AD1480" s="16"/>
      <c r="AE1480" s="193"/>
    </row>
    <row r="1481" spans="2:31" s="49" customFormat="1" x14ac:dyDescent="0.25">
      <c r="B1481" s="50"/>
      <c r="D1481" s="187"/>
      <c r="E1481" s="188"/>
      <c r="F1481" s="189"/>
      <c r="G1481" s="189"/>
      <c r="H1481" s="15"/>
      <c r="J1481" s="50"/>
      <c r="K1481" s="50"/>
      <c r="L1481" s="15"/>
      <c r="N1481" s="16"/>
      <c r="O1481" s="16"/>
      <c r="P1481" s="16"/>
      <c r="Q1481" s="15"/>
      <c r="R1481" s="15"/>
      <c r="U1481" s="50"/>
      <c r="V1481" s="15"/>
      <c r="W1481" s="50"/>
      <c r="Y1481" s="16"/>
      <c r="Z1481" s="16"/>
      <c r="AA1481" s="43"/>
      <c r="AC1481" s="193"/>
      <c r="AD1481" s="16"/>
      <c r="AE1481" s="193"/>
    </row>
    <row r="1482" spans="2:31" s="49" customFormat="1" x14ac:dyDescent="0.25">
      <c r="B1482" s="50"/>
      <c r="D1482" s="187"/>
      <c r="E1482" s="188"/>
      <c r="F1482" s="189"/>
      <c r="G1482" s="189"/>
      <c r="H1482" s="15"/>
      <c r="J1482" s="50"/>
      <c r="K1482" s="50"/>
      <c r="L1482" s="15"/>
      <c r="N1482" s="16"/>
      <c r="O1482" s="16"/>
      <c r="P1482" s="16"/>
      <c r="Q1482" s="15"/>
      <c r="R1482" s="15"/>
      <c r="U1482" s="50"/>
      <c r="V1482" s="15"/>
      <c r="W1482" s="50"/>
      <c r="Y1482" s="16"/>
      <c r="Z1482" s="16"/>
      <c r="AA1482" s="43"/>
      <c r="AC1482" s="193"/>
      <c r="AD1482" s="16"/>
      <c r="AE1482" s="193"/>
    </row>
    <row r="1483" spans="2:31" s="49" customFormat="1" x14ac:dyDescent="0.25">
      <c r="B1483" s="50"/>
      <c r="D1483" s="187"/>
      <c r="E1483" s="188"/>
      <c r="F1483" s="189"/>
      <c r="G1483" s="189"/>
      <c r="H1483" s="15"/>
      <c r="J1483" s="50"/>
      <c r="K1483" s="50"/>
      <c r="L1483" s="15"/>
      <c r="N1483" s="16"/>
      <c r="O1483" s="16"/>
      <c r="P1483" s="16"/>
      <c r="Q1483" s="15"/>
      <c r="R1483" s="15"/>
      <c r="U1483" s="50"/>
      <c r="V1483" s="15"/>
      <c r="W1483" s="50"/>
      <c r="Y1483" s="16"/>
      <c r="Z1483" s="16"/>
      <c r="AA1483" s="43"/>
      <c r="AC1483" s="193"/>
      <c r="AD1483" s="16"/>
      <c r="AE1483" s="193"/>
    </row>
    <row r="1484" spans="2:31" s="49" customFormat="1" x14ac:dyDescent="0.25">
      <c r="B1484" s="50"/>
      <c r="D1484" s="187"/>
      <c r="E1484" s="188"/>
      <c r="F1484" s="189"/>
      <c r="G1484" s="189"/>
      <c r="H1484" s="15"/>
      <c r="J1484" s="50"/>
      <c r="K1484" s="50"/>
      <c r="L1484" s="15"/>
      <c r="N1484" s="16"/>
      <c r="O1484" s="16"/>
      <c r="P1484" s="16"/>
      <c r="Q1484" s="15"/>
      <c r="R1484" s="15"/>
      <c r="U1484" s="50"/>
      <c r="V1484" s="15"/>
      <c r="W1484" s="50"/>
      <c r="Y1484" s="16"/>
      <c r="Z1484" s="16"/>
      <c r="AA1484" s="43"/>
      <c r="AC1484" s="193"/>
      <c r="AD1484" s="16"/>
      <c r="AE1484" s="193"/>
    </row>
    <row r="1485" spans="2:31" s="49" customFormat="1" x14ac:dyDescent="0.25">
      <c r="B1485" s="50"/>
      <c r="D1485" s="187"/>
      <c r="E1485" s="188"/>
      <c r="F1485" s="189"/>
      <c r="G1485" s="189"/>
      <c r="H1485" s="15"/>
      <c r="J1485" s="50"/>
      <c r="K1485" s="50"/>
      <c r="L1485" s="15"/>
      <c r="N1485" s="16"/>
      <c r="O1485" s="16"/>
      <c r="P1485" s="16"/>
      <c r="Q1485" s="15"/>
      <c r="R1485" s="15"/>
      <c r="U1485" s="50"/>
      <c r="V1485" s="15"/>
      <c r="W1485" s="50"/>
      <c r="Y1485" s="16"/>
      <c r="Z1485" s="16"/>
      <c r="AA1485" s="43"/>
      <c r="AC1485" s="193"/>
      <c r="AD1485" s="16"/>
      <c r="AE1485" s="193"/>
    </row>
    <row r="1486" spans="2:31" s="49" customFormat="1" x14ac:dyDescent="0.25">
      <c r="B1486" s="50"/>
      <c r="D1486" s="187"/>
      <c r="E1486" s="188"/>
      <c r="F1486" s="189"/>
      <c r="G1486" s="189"/>
      <c r="H1486" s="15"/>
      <c r="J1486" s="50"/>
      <c r="K1486" s="50"/>
      <c r="L1486" s="15"/>
      <c r="N1486" s="16"/>
      <c r="O1486" s="16"/>
      <c r="P1486" s="16"/>
      <c r="Q1486" s="15"/>
      <c r="R1486" s="15"/>
      <c r="U1486" s="50"/>
      <c r="V1486" s="15"/>
      <c r="W1486" s="50"/>
      <c r="Y1486" s="16"/>
      <c r="Z1486" s="16"/>
      <c r="AA1486" s="43"/>
      <c r="AC1486" s="193"/>
      <c r="AD1486" s="16"/>
      <c r="AE1486" s="193"/>
    </row>
    <row r="1487" spans="2:31" s="49" customFormat="1" x14ac:dyDescent="0.25">
      <c r="B1487" s="50"/>
      <c r="D1487" s="187"/>
      <c r="E1487" s="188"/>
      <c r="F1487" s="189"/>
      <c r="G1487" s="189"/>
      <c r="H1487" s="15"/>
      <c r="J1487" s="50"/>
      <c r="K1487" s="50"/>
      <c r="L1487" s="15"/>
      <c r="N1487" s="16"/>
      <c r="O1487" s="16"/>
      <c r="P1487" s="16"/>
      <c r="Q1487" s="15"/>
      <c r="R1487" s="15"/>
      <c r="U1487" s="50"/>
      <c r="V1487" s="15"/>
      <c r="W1487" s="50"/>
      <c r="Y1487" s="16"/>
      <c r="Z1487" s="16"/>
      <c r="AA1487" s="43"/>
      <c r="AC1487" s="193"/>
      <c r="AD1487" s="16"/>
      <c r="AE1487" s="193"/>
    </row>
    <row r="1488" spans="2:31" s="49" customFormat="1" x14ac:dyDescent="0.25">
      <c r="B1488" s="50"/>
      <c r="D1488" s="187"/>
      <c r="E1488" s="188"/>
      <c r="F1488" s="189"/>
      <c r="G1488" s="189"/>
      <c r="H1488" s="15"/>
      <c r="J1488" s="50"/>
      <c r="K1488" s="50"/>
      <c r="L1488" s="15"/>
      <c r="N1488" s="16"/>
      <c r="O1488" s="16"/>
      <c r="P1488" s="16"/>
      <c r="Q1488" s="15"/>
      <c r="R1488" s="15"/>
      <c r="U1488" s="50"/>
      <c r="V1488" s="15"/>
      <c r="W1488" s="50"/>
      <c r="Y1488" s="16"/>
      <c r="Z1488" s="16"/>
      <c r="AA1488" s="43"/>
      <c r="AC1488" s="193"/>
      <c r="AD1488" s="16"/>
      <c r="AE1488" s="193"/>
    </row>
    <row r="1489" spans="2:31" s="49" customFormat="1" x14ac:dyDescent="0.25">
      <c r="B1489" s="50"/>
      <c r="D1489" s="187"/>
      <c r="E1489" s="188"/>
      <c r="F1489" s="189"/>
      <c r="G1489" s="189"/>
      <c r="H1489" s="15"/>
      <c r="J1489" s="50"/>
      <c r="K1489" s="50"/>
      <c r="L1489" s="15"/>
      <c r="N1489" s="16"/>
      <c r="O1489" s="16"/>
      <c r="P1489" s="16"/>
      <c r="Q1489" s="15"/>
      <c r="R1489" s="15"/>
      <c r="U1489" s="50"/>
      <c r="V1489" s="15"/>
      <c r="W1489" s="50"/>
      <c r="Y1489" s="16"/>
      <c r="Z1489" s="16"/>
      <c r="AA1489" s="43"/>
      <c r="AC1489" s="193"/>
      <c r="AD1489" s="16"/>
      <c r="AE1489" s="193"/>
    </row>
    <row r="1490" spans="2:31" s="49" customFormat="1" x14ac:dyDescent="0.25">
      <c r="B1490" s="50"/>
      <c r="D1490" s="187"/>
      <c r="E1490" s="188"/>
      <c r="F1490" s="189"/>
      <c r="G1490" s="189"/>
      <c r="H1490" s="15"/>
      <c r="J1490" s="50"/>
      <c r="K1490" s="50"/>
      <c r="L1490" s="15"/>
      <c r="N1490" s="16"/>
      <c r="O1490" s="16"/>
      <c r="P1490" s="16"/>
      <c r="Q1490" s="15"/>
      <c r="R1490" s="15"/>
      <c r="U1490" s="50"/>
      <c r="V1490" s="15"/>
      <c r="W1490" s="50"/>
      <c r="Y1490" s="16"/>
      <c r="Z1490" s="16"/>
      <c r="AA1490" s="43"/>
      <c r="AC1490" s="193"/>
      <c r="AD1490" s="16"/>
      <c r="AE1490" s="193"/>
    </row>
    <row r="1491" spans="2:31" s="49" customFormat="1" x14ac:dyDescent="0.25">
      <c r="B1491" s="50"/>
      <c r="D1491" s="187"/>
      <c r="E1491" s="188"/>
      <c r="F1491" s="189"/>
      <c r="G1491" s="189"/>
      <c r="H1491" s="15"/>
      <c r="J1491" s="50"/>
      <c r="K1491" s="50"/>
      <c r="L1491" s="15"/>
      <c r="N1491" s="16"/>
      <c r="O1491" s="16"/>
      <c r="P1491" s="16"/>
      <c r="Q1491" s="15"/>
      <c r="R1491" s="15"/>
      <c r="U1491" s="50"/>
      <c r="V1491" s="15"/>
      <c r="W1491" s="50"/>
      <c r="Y1491" s="16"/>
      <c r="Z1491" s="16"/>
      <c r="AA1491" s="43"/>
      <c r="AC1491" s="193"/>
      <c r="AD1491" s="16"/>
      <c r="AE1491" s="193"/>
    </row>
    <row r="1492" spans="2:31" s="49" customFormat="1" x14ac:dyDescent="0.25">
      <c r="B1492" s="50"/>
      <c r="D1492" s="187"/>
      <c r="E1492" s="188"/>
      <c r="F1492" s="189"/>
      <c r="G1492" s="189"/>
      <c r="H1492" s="15"/>
      <c r="J1492" s="50"/>
      <c r="K1492" s="50"/>
      <c r="L1492" s="15"/>
      <c r="N1492" s="16"/>
      <c r="O1492" s="16"/>
      <c r="P1492" s="16"/>
      <c r="Q1492" s="15"/>
      <c r="R1492" s="15"/>
      <c r="U1492" s="50"/>
      <c r="V1492" s="15"/>
      <c r="W1492" s="50"/>
      <c r="Y1492" s="16"/>
      <c r="Z1492" s="16"/>
      <c r="AA1492" s="43"/>
      <c r="AC1492" s="193"/>
      <c r="AD1492" s="16"/>
      <c r="AE1492" s="193"/>
    </row>
    <row r="1493" spans="2:31" s="49" customFormat="1" x14ac:dyDescent="0.25">
      <c r="B1493" s="50"/>
      <c r="D1493" s="187"/>
      <c r="E1493" s="188"/>
      <c r="F1493" s="189"/>
      <c r="G1493" s="189"/>
      <c r="H1493" s="15"/>
      <c r="J1493" s="50"/>
      <c r="K1493" s="50"/>
      <c r="L1493" s="15"/>
      <c r="N1493" s="16"/>
      <c r="O1493" s="16"/>
      <c r="P1493" s="16"/>
      <c r="Q1493" s="15"/>
      <c r="R1493" s="15"/>
      <c r="U1493" s="50"/>
      <c r="V1493" s="15"/>
      <c r="W1493" s="50"/>
      <c r="Y1493" s="16"/>
      <c r="Z1493" s="16"/>
      <c r="AA1493" s="43"/>
      <c r="AC1493" s="193"/>
      <c r="AD1493" s="16"/>
      <c r="AE1493" s="193"/>
    </row>
    <row r="1494" spans="2:31" s="49" customFormat="1" x14ac:dyDescent="0.25">
      <c r="B1494" s="50"/>
      <c r="D1494" s="187"/>
      <c r="E1494" s="188"/>
      <c r="F1494" s="189"/>
      <c r="G1494" s="189"/>
      <c r="H1494" s="15"/>
      <c r="J1494" s="50"/>
      <c r="K1494" s="50"/>
      <c r="L1494" s="15"/>
      <c r="N1494" s="16"/>
      <c r="O1494" s="16"/>
      <c r="P1494" s="16"/>
      <c r="Q1494" s="15"/>
      <c r="R1494" s="15"/>
      <c r="U1494" s="50"/>
      <c r="V1494" s="15"/>
      <c r="W1494" s="50"/>
      <c r="Y1494" s="16"/>
      <c r="Z1494" s="16"/>
      <c r="AA1494" s="43"/>
      <c r="AC1494" s="193"/>
      <c r="AD1494" s="16"/>
      <c r="AE1494" s="193"/>
    </row>
    <row r="1495" spans="2:31" s="49" customFormat="1" x14ac:dyDescent="0.25">
      <c r="B1495" s="50"/>
      <c r="D1495" s="187"/>
      <c r="E1495" s="188"/>
      <c r="F1495" s="189"/>
      <c r="G1495" s="189"/>
      <c r="H1495" s="15"/>
      <c r="J1495" s="50"/>
      <c r="K1495" s="50"/>
      <c r="L1495" s="15"/>
      <c r="N1495" s="16"/>
      <c r="O1495" s="16"/>
      <c r="P1495" s="16"/>
      <c r="Q1495" s="15"/>
      <c r="R1495" s="15"/>
      <c r="U1495" s="50"/>
      <c r="V1495" s="15"/>
      <c r="W1495" s="50"/>
      <c r="Y1495" s="16"/>
      <c r="Z1495" s="16"/>
      <c r="AA1495" s="43"/>
      <c r="AC1495" s="193"/>
      <c r="AD1495" s="16"/>
      <c r="AE1495" s="193"/>
    </row>
    <row r="1496" spans="2:31" s="49" customFormat="1" x14ac:dyDescent="0.25">
      <c r="B1496" s="50"/>
      <c r="D1496" s="187"/>
      <c r="E1496" s="188"/>
      <c r="F1496" s="189"/>
      <c r="G1496" s="189"/>
      <c r="H1496" s="15"/>
      <c r="J1496" s="50"/>
      <c r="K1496" s="50"/>
      <c r="L1496" s="15"/>
      <c r="N1496" s="16"/>
      <c r="O1496" s="16"/>
      <c r="P1496" s="16"/>
      <c r="Q1496" s="15"/>
      <c r="R1496" s="15"/>
      <c r="U1496" s="50"/>
      <c r="V1496" s="15"/>
      <c r="W1496" s="50"/>
      <c r="Y1496" s="16"/>
      <c r="Z1496" s="16"/>
      <c r="AA1496" s="43"/>
      <c r="AC1496" s="193"/>
      <c r="AD1496" s="16"/>
      <c r="AE1496" s="193"/>
    </row>
    <row r="1497" spans="2:31" s="49" customFormat="1" x14ac:dyDescent="0.25">
      <c r="B1497" s="50"/>
      <c r="D1497" s="187"/>
      <c r="E1497" s="188"/>
      <c r="F1497" s="189"/>
      <c r="G1497" s="189"/>
      <c r="H1497" s="15"/>
      <c r="J1497" s="50"/>
      <c r="K1497" s="50"/>
      <c r="L1497" s="15"/>
      <c r="N1497" s="16"/>
      <c r="O1497" s="16"/>
      <c r="P1497" s="16"/>
      <c r="Q1497" s="15"/>
      <c r="R1497" s="15"/>
      <c r="U1497" s="50"/>
      <c r="V1497" s="15"/>
      <c r="W1497" s="50"/>
      <c r="Y1497" s="16"/>
      <c r="Z1497" s="16"/>
      <c r="AA1497" s="43"/>
      <c r="AC1497" s="193"/>
      <c r="AD1497" s="16"/>
      <c r="AE1497" s="193"/>
    </row>
    <row r="1498" spans="2:31" s="49" customFormat="1" x14ac:dyDescent="0.25">
      <c r="B1498" s="50"/>
      <c r="D1498" s="187"/>
      <c r="E1498" s="188"/>
      <c r="F1498" s="189"/>
      <c r="G1498" s="189"/>
      <c r="H1498" s="15"/>
      <c r="J1498" s="50"/>
      <c r="K1498" s="50"/>
      <c r="L1498" s="15"/>
      <c r="N1498" s="16"/>
      <c r="O1498" s="16"/>
      <c r="P1498" s="16"/>
      <c r="Q1498" s="15"/>
      <c r="R1498" s="15"/>
      <c r="U1498" s="50"/>
      <c r="V1498" s="15"/>
      <c r="W1498" s="50"/>
      <c r="Y1498" s="16"/>
      <c r="Z1498" s="16"/>
      <c r="AA1498" s="43"/>
      <c r="AC1498" s="193"/>
      <c r="AD1498" s="16"/>
      <c r="AE1498" s="193"/>
    </row>
    <row r="1499" spans="2:31" s="49" customFormat="1" x14ac:dyDescent="0.25">
      <c r="B1499" s="50"/>
      <c r="D1499" s="187"/>
      <c r="E1499" s="188"/>
      <c r="F1499" s="189"/>
      <c r="G1499" s="189"/>
      <c r="H1499" s="15"/>
      <c r="J1499" s="50"/>
      <c r="K1499" s="50"/>
      <c r="L1499" s="15"/>
      <c r="N1499" s="16"/>
      <c r="O1499" s="16"/>
      <c r="P1499" s="16"/>
      <c r="Q1499" s="15"/>
      <c r="R1499" s="15"/>
      <c r="U1499" s="50"/>
      <c r="V1499" s="15"/>
      <c r="W1499" s="50"/>
      <c r="Y1499" s="16"/>
      <c r="Z1499" s="16"/>
      <c r="AA1499" s="43"/>
      <c r="AC1499" s="193"/>
      <c r="AD1499" s="16"/>
      <c r="AE1499" s="193"/>
    </row>
    <row r="1500" spans="2:31" s="49" customFormat="1" x14ac:dyDescent="0.25">
      <c r="B1500" s="50"/>
      <c r="D1500" s="187"/>
      <c r="E1500" s="188"/>
      <c r="F1500" s="189"/>
      <c r="G1500" s="189"/>
      <c r="H1500" s="15"/>
      <c r="J1500" s="50"/>
      <c r="K1500" s="50"/>
      <c r="L1500" s="15"/>
      <c r="N1500" s="16"/>
      <c r="O1500" s="16"/>
      <c r="P1500" s="16"/>
      <c r="Q1500" s="15"/>
      <c r="R1500" s="15"/>
      <c r="U1500" s="50"/>
      <c r="V1500" s="15"/>
      <c r="W1500" s="50"/>
      <c r="Y1500" s="16"/>
      <c r="Z1500" s="16"/>
      <c r="AA1500" s="43"/>
      <c r="AC1500" s="193"/>
      <c r="AD1500" s="16"/>
      <c r="AE1500" s="193"/>
    </row>
    <row r="1501" spans="2:31" s="49" customFormat="1" x14ac:dyDescent="0.25">
      <c r="B1501" s="50"/>
      <c r="D1501" s="187"/>
      <c r="E1501" s="188"/>
      <c r="F1501" s="189"/>
      <c r="G1501" s="189"/>
      <c r="H1501" s="15"/>
      <c r="J1501" s="50"/>
      <c r="K1501" s="50"/>
      <c r="L1501" s="15"/>
      <c r="N1501" s="16"/>
      <c r="O1501" s="16"/>
      <c r="P1501" s="16"/>
      <c r="Q1501" s="15"/>
      <c r="R1501" s="15"/>
      <c r="U1501" s="50"/>
      <c r="V1501" s="15"/>
      <c r="W1501" s="50"/>
      <c r="Y1501" s="16"/>
      <c r="Z1501" s="16"/>
      <c r="AA1501" s="43"/>
      <c r="AC1501" s="193"/>
      <c r="AD1501" s="16"/>
      <c r="AE1501" s="193"/>
    </row>
    <row r="1502" spans="2:31" s="49" customFormat="1" x14ac:dyDescent="0.25">
      <c r="B1502" s="50"/>
      <c r="D1502" s="187"/>
      <c r="E1502" s="188"/>
      <c r="F1502" s="189"/>
      <c r="G1502" s="189"/>
      <c r="H1502" s="15"/>
      <c r="J1502" s="50"/>
      <c r="K1502" s="50"/>
      <c r="L1502" s="15"/>
      <c r="N1502" s="16"/>
      <c r="O1502" s="16"/>
      <c r="P1502" s="16"/>
      <c r="Q1502" s="15"/>
      <c r="R1502" s="15"/>
      <c r="U1502" s="50"/>
      <c r="V1502" s="15"/>
      <c r="W1502" s="50"/>
      <c r="Y1502" s="16"/>
      <c r="Z1502" s="16"/>
      <c r="AA1502" s="43"/>
      <c r="AC1502" s="193"/>
      <c r="AD1502" s="16"/>
      <c r="AE1502" s="193"/>
    </row>
    <row r="1503" spans="2:31" s="49" customFormat="1" x14ac:dyDescent="0.25">
      <c r="B1503" s="50"/>
      <c r="D1503" s="187"/>
      <c r="E1503" s="188"/>
      <c r="F1503" s="189"/>
      <c r="G1503" s="189"/>
      <c r="H1503" s="15"/>
      <c r="J1503" s="50"/>
      <c r="K1503" s="50"/>
      <c r="L1503" s="15"/>
      <c r="N1503" s="16"/>
      <c r="O1503" s="16"/>
      <c r="P1503" s="16"/>
      <c r="Q1503" s="15"/>
      <c r="R1503" s="15"/>
      <c r="U1503" s="50"/>
      <c r="V1503" s="15"/>
      <c r="W1503" s="50"/>
      <c r="Y1503" s="16"/>
      <c r="Z1503" s="16"/>
      <c r="AA1503" s="43"/>
      <c r="AC1503" s="193"/>
      <c r="AD1503" s="16"/>
      <c r="AE1503" s="193"/>
    </row>
    <row r="1504" spans="2:31" s="49" customFormat="1" x14ac:dyDescent="0.25">
      <c r="B1504" s="50"/>
      <c r="D1504" s="187"/>
      <c r="E1504" s="188"/>
      <c r="F1504" s="189"/>
      <c r="G1504" s="189"/>
      <c r="H1504" s="15"/>
      <c r="J1504" s="50"/>
      <c r="K1504" s="50"/>
      <c r="L1504" s="15"/>
      <c r="N1504" s="16"/>
      <c r="O1504" s="16"/>
      <c r="P1504" s="16"/>
      <c r="Q1504" s="15"/>
      <c r="R1504" s="15"/>
      <c r="U1504" s="50"/>
      <c r="V1504" s="15"/>
      <c r="W1504" s="50"/>
      <c r="Y1504" s="16"/>
      <c r="Z1504" s="16"/>
      <c r="AA1504" s="43"/>
      <c r="AC1504" s="193"/>
      <c r="AD1504" s="16"/>
      <c r="AE1504" s="193"/>
    </row>
    <row r="1505" spans="2:31" s="49" customFormat="1" x14ac:dyDescent="0.25">
      <c r="B1505" s="50"/>
      <c r="D1505" s="187"/>
      <c r="E1505" s="188"/>
      <c r="F1505" s="189"/>
      <c r="G1505" s="189"/>
      <c r="H1505" s="15"/>
      <c r="J1505" s="50"/>
      <c r="K1505" s="50"/>
      <c r="L1505" s="15"/>
      <c r="N1505" s="16"/>
      <c r="O1505" s="16"/>
      <c r="P1505" s="16"/>
      <c r="Q1505" s="15"/>
      <c r="R1505" s="15"/>
      <c r="U1505" s="50"/>
      <c r="V1505" s="15"/>
      <c r="W1505" s="50"/>
      <c r="Y1505" s="16"/>
      <c r="Z1505" s="16"/>
      <c r="AA1505" s="43"/>
      <c r="AC1505" s="193"/>
      <c r="AD1505" s="16"/>
      <c r="AE1505" s="193"/>
    </row>
    <row r="1506" spans="2:31" s="49" customFormat="1" x14ac:dyDescent="0.25">
      <c r="B1506" s="50"/>
      <c r="D1506" s="187"/>
      <c r="E1506" s="188"/>
      <c r="F1506" s="189"/>
      <c r="G1506" s="189"/>
      <c r="H1506" s="15"/>
      <c r="J1506" s="50"/>
      <c r="K1506" s="50"/>
      <c r="L1506" s="15"/>
      <c r="N1506" s="16"/>
      <c r="O1506" s="16"/>
      <c r="P1506" s="16"/>
      <c r="Q1506" s="15"/>
      <c r="R1506" s="15"/>
      <c r="U1506" s="50"/>
      <c r="V1506" s="15"/>
      <c r="W1506" s="50"/>
      <c r="Y1506" s="16"/>
      <c r="Z1506" s="16"/>
      <c r="AA1506" s="43"/>
      <c r="AC1506" s="193"/>
      <c r="AD1506" s="16"/>
      <c r="AE1506" s="193"/>
    </row>
    <row r="1507" spans="2:31" s="49" customFormat="1" x14ac:dyDescent="0.25">
      <c r="B1507" s="50"/>
      <c r="D1507" s="187"/>
      <c r="E1507" s="188"/>
      <c r="F1507" s="189"/>
      <c r="G1507" s="189"/>
      <c r="H1507" s="15"/>
      <c r="J1507" s="50"/>
      <c r="K1507" s="50"/>
      <c r="L1507" s="15"/>
      <c r="N1507" s="16"/>
      <c r="O1507" s="16"/>
      <c r="P1507" s="16"/>
      <c r="Q1507" s="15"/>
      <c r="R1507" s="15"/>
      <c r="U1507" s="50"/>
      <c r="V1507" s="15"/>
      <c r="W1507" s="50"/>
      <c r="Y1507" s="16"/>
      <c r="Z1507" s="16"/>
      <c r="AA1507" s="43"/>
      <c r="AC1507" s="193"/>
      <c r="AD1507" s="16"/>
      <c r="AE1507" s="193"/>
    </row>
    <row r="1508" spans="2:31" s="49" customFormat="1" x14ac:dyDescent="0.25">
      <c r="B1508" s="50"/>
      <c r="D1508" s="187"/>
      <c r="E1508" s="188"/>
      <c r="F1508" s="189"/>
      <c r="G1508" s="189"/>
      <c r="H1508" s="15"/>
      <c r="J1508" s="50"/>
      <c r="K1508" s="50"/>
      <c r="L1508" s="15"/>
      <c r="N1508" s="16"/>
      <c r="O1508" s="16"/>
      <c r="P1508" s="16"/>
      <c r="Q1508" s="15"/>
      <c r="R1508" s="15"/>
      <c r="U1508" s="50"/>
      <c r="V1508" s="15"/>
      <c r="W1508" s="50"/>
      <c r="Y1508" s="16"/>
      <c r="Z1508" s="16"/>
      <c r="AA1508" s="43"/>
      <c r="AC1508" s="193"/>
      <c r="AD1508" s="16"/>
      <c r="AE1508" s="193"/>
    </row>
    <row r="1509" spans="2:31" s="49" customFormat="1" x14ac:dyDescent="0.25">
      <c r="B1509" s="50"/>
      <c r="D1509" s="187"/>
      <c r="E1509" s="188"/>
      <c r="F1509" s="189"/>
      <c r="G1509" s="189"/>
      <c r="H1509" s="15"/>
      <c r="J1509" s="50"/>
      <c r="K1509" s="50"/>
      <c r="L1509" s="15"/>
      <c r="N1509" s="16"/>
      <c r="O1509" s="16"/>
      <c r="P1509" s="16"/>
      <c r="Q1509" s="15"/>
      <c r="R1509" s="15"/>
      <c r="U1509" s="50"/>
      <c r="V1509" s="15"/>
      <c r="W1509" s="50"/>
      <c r="Y1509" s="16"/>
      <c r="Z1509" s="16"/>
      <c r="AA1509" s="43"/>
      <c r="AC1509" s="193"/>
      <c r="AD1509" s="16"/>
      <c r="AE1509" s="193"/>
    </row>
    <row r="1510" spans="2:31" s="49" customFormat="1" x14ac:dyDescent="0.25">
      <c r="B1510" s="50"/>
      <c r="D1510" s="187"/>
      <c r="E1510" s="188"/>
      <c r="F1510" s="189"/>
      <c r="G1510" s="189"/>
      <c r="H1510" s="15"/>
      <c r="J1510" s="50"/>
      <c r="K1510" s="50"/>
      <c r="L1510" s="15"/>
      <c r="N1510" s="16"/>
      <c r="O1510" s="16"/>
      <c r="P1510" s="16"/>
      <c r="Q1510" s="15"/>
      <c r="R1510" s="15"/>
      <c r="U1510" s="50"/>
      <c r="V1510" s="15"/>
      <c r="W1510" s="50"/>
      <c r="Y1510" s="16"/>
      <c r="Z1510" s="16"/>
      <c r="AA1510" s="43"/>
      <c r="AC1510" s="193"/>
      <c r="AD1510" s="16"/>
      <c r="AE1510" s="193"/>
    </row>
    <row r="1511" spans="2:31" s="49" customFormat="1" x14ac:dyDescent="0.25">
      <c r="B1511" s="50"/>
      <c r="D1511" s="187"/>
      <c r="E1511" s="188"/>
      <c r="F1511" s="189"/>
      <c r="G1511" s="189"/>
      <c r="H1511" s="15"/>
      <c r="J1511" s="50"/>
      <c r="K1511" s="50"/>
      <c r="L1511" s="15"/>
      <c r="N1511" s="16"/>
      <c r="O1511" s="16"/>
      <c r="P1511" s="16"/>
      <c r="Q1511" s="15"/>
      <c r="R1511" s="15"/>
      <c r="U1511" s="50"/>
      <c r="V1511" s="15"/>
      <c r="W1511" s="50"/>
      <c r="Y1511" s="16"/>
      <c r="Z1511" s="16"/>
      <c r="AA1511" s="43"/>
      <c r="AC1511" s="193"/>
      <c r="AD1511" s="16"/>
      <c r="AE1511" s="193"/>
    </row>
    <row r="1512" spans="2:31" s="49" customFormat="1" x14ac:dyDescent="0.25">
      <c r="B1512" s="50"/>
      <c r="D1512" s="187"/>
      <c r="E1512" s="188"/>
      <c r="F1512" s="189"/>
      <c r="G1512" s="189"/>
      <c r="H1512" s="15"/>
      <c r="J1512" s="50"/>
      <c r="K1512" s="50"/>
      <c r="L1512" s="15"/>
      <c r="N1512" s="16"/>
      <c r="O1512" s="16"/>
      <c r="P1512" s="16"/>
      <c r="Q1512" s="15"/>
      <c r="R1512" s="15"/>
      <c r="U1512" s="50"/>
      <c r="V1512" s="15"/>
      <c r="W1512" s="50"/>
      <c r="Y1512" s="16"/>
      <c r="Z1512" s="16"/>
      <c r="AA1512" s="43"/>
      <c r="AC1512" s="193"/>
      <c r="AD1512" s="16"/>
      <c r="AE1512" s="193"/>
    </row>
    <row r="1513" spans="2:31" s="49" customFormat="1" x14ac:dyDescent="0.25">
      <c r="B1513" s="50"/>
      <c r="D1513" s="187"/>
      <c r="E1513" s="188"/>
      <c r="F1513" s="189"/>
      <c r="G1513" s="189"/>
      <c r="H1513" s="15"/>
      <c r="J1513" s="50"/>
      <c r="K1513" s="50"/>
      <c r="L1513" s="15"/>
      <c r="N1513" s="16"/>
      <c r="O1513" s="16"/>
      <c r="P1513" s="16"/>
      <c r="Q1513" s="15"/>
      <c r="R1513" s="15"/>
      <c r="U1513" s="50"/>
      <c r="V1513" s="15"/>
      <c r="W1513" s="50"/>
      <c r="Y1513" s="16"/>
      <c r="Z1513" s="16"/>
      <c r="AA1513" s="43"/>
      <c r="AC1513" s="193"/>
      <c r="AD1513" s="16"/>
      <c r="AE1513" s="193"/>
    </row>
    <row r="1514" spans="2:31" s="49" customFormat="1" x14ac:dyDescent="0.25">
      <c r="B1514" s="50"/>
      <c r="D1514" s="187"/>
      <c r="E1514" s="188"/>
      <c r="F1514" s="189"/>
      <c r="G1514" s="189"/>
      <c r="H1514" s="15"/>
      <c r="J1514" s="50"/>
      <c r="K1514" s="50"/>
      <c r="L1514" s="15"/>
      <c r="N1514" s="16"/>
      <c r="O1514" s="16"/>
      <c r="P1514" s="16"/>
      <c r="Q1514" s="15"/>
      <c r="R1514" s="15"/>
      <c r="U1514" s="50"/>
      <c r="V1514" s="15"/>
      <c r="W1514" s="50"/>
      <c r="Y1514" s="16"/>
      <c r="Z1514" s="16"/>
      <c r="AA1514" s="43"/>
      <c r="AC1514" s="193"/>
      <c r="AD1514" s="16"/>
      <c r="AE1514" s="193"/>
    </row>
    <row r="1515" spans="2:31" s="49" customFormat="1" x14ac:dyDescent="0.25">
      <c r="B1515" s="50"/>
      <c r="D1515" s="187"/>
      <c r="E1515" s="188"/>
      <c r="F1515" s="189"/>
      <c r="G1515" s="189"/>
      <c r="H1515" s="15"/>
      <c r="J1515" s="50"/>
      <c r="K1515" s="50"/>
      <c r="L1515" s="15"/>
      <c r="N1515" s="16"/>
      <c r="O1515" s="16"/>
      <c r="P1515" s="16"/>
      <c r="Q1515" s="15"/>
      <c r="R1515" s="15"/>
      <c r="U1515" s="50"/>
      <c r="V1515" s="15"/>
      <c r="W1515" s="50"/>
      <c r="Y1515" s="16"/>
      <c r="Z1515" s="16"/>
      <c r="AA1515" s="43"/>
      <c r="AC1515" s="193"/>
      <c r="AD1515" s="16"/>
      <c r="AE1515" s="193"/>
    </row>
    <row r="1516" spans="2:31" s="49" customFormat="1" x14ac:dyDescent="0.25">
      <c r="B1516" s="50"/>
      <c r="D1516" s="187"/>
      <c r="E1516" s="188"/>
      <c r="F1516" s="189"/>
      <c r="G1516" s="189"/>
      <c r="H1516" s="15"/>
      <c r="J1516" s="50"/>
      <c r="K1516" s="50"/>
      <c r="L1516" s="15"/>
      <c r="N1516" s="16"/>
      <c r="O1516" s="16"/>
      <c r="P1516" s="16"/>
      <c r="Q1516" s="15"/>
      <c r="R1516" s="15"/>
      <c r="U1516" s="50"/>
      <c r="V1516" s="15"/>
      <c r="W1516" s="50"/>
      <c r="Y1516" s="16"/>
      <c r="Z1516" s="16"/>
      <c r="AA1516" s="43"/>
      <c r="AC1516" s="193"/>
      <c r="AD1516" s="16"/>
      <c r="AE1516" s="193"/>
    </row>
    <row r="1517" spans="2:31" s="49" customFormat="1" x14ac:dyDescent="0.25">
      <c r="B1517" s="50"/>
      <c r="D1517" s="187"/>
      <c r="E1517" s="188"/>
      <c r="F1517" s="189"/>
      <c r="G1517" s="189"/>
      <c r="H1517" s="15"/>
      <c r="J1517" s="50"/>
      <c r="K1517" s="50"/>
      <c r="L1517" s="15"/>
      <c r="N1517" s="16"/>
      <c r="O1517" s="16"/>
      <c r="P1517" s="16"/>
      <c r="Q1517" s="15"/>
      <c r="R1517" s="15"/>
      <c r="U1517" s="50"/>
      <c r="V1517" s="15"/>
      <c r="W1517" s="50"/>
      <c r="Y1517" s="16"/>
      <c r="Z1517" s="16"/>
      <c r="AA1517" s="43"/>
      <c r="AC1517" s="193"/>
      <c r="AD1517" s="16"/>
      <c r="AE1517" s="193"/>
    </row>
    <row r="1518" spans="2:31" s="49" customFormat="1" x14ac:dyDescent="0.25">
      <c r="B1518" s="50"/>
      <c r="D1518" s="187"/>
      <c r="E1518" s="188"/>
      <c r="F1518" s="189"/>
      <c r="G1518" s="189"/>
      <c r="H1518" s="15"/>
      <c r="J1518" s="50"/>
      <c r="K1518" s="50"/>
      <c r="L1518" s="15"/>
      <c r="N1518" s="16"/>
      <c r="O1518" s="16"/>
      <c r="P1518" s="16"/>
      <c r="Q1518" s="15"/>
      <c r="R1518" s="15"/>
      <c r="U1518" s="50"/>
      <c r="V1518" s="15"/>
      <c r="W1518" s="50"/>
      <c r="Y1518" s="16"/>
      <c r="Z1518" s="16"/>
      <c r="AA1518" s="43"/>
      <c r="AC1518" s="193"/>
      <c r="AD1518" s="16"/>
      <c r="AE1518" s="193"/>
    </row>
    <row r="1519" spans="2:31" s="49" customFormat="1" x14ac:dyDescent="0.25">
      <c r="B1519" s="50"/>
      <c r="D1519" s="187"/>
      <c r="E1519" s="188"/>
      <c r="F1519" s="189"/>
      <c r="G1519" s="189"/>
      <c r="H1519" s="15"/>
      <c r="J1519" s="50"/>
      <c r="K1519" s="50"/>
      <c r="L1519" s="15"/>
      <c r="N1519" s="16"/>
      <c r="O1519" s="16"/>
      <c r="P1519" s="16"/>
      <c r="Q1519" s="15"/>
      <c r="R1519" s="15"/>
      <c r="U1519" s="50"/>
      <c r="V1519" s="15"/>
      <c r="W1519" s="50"/>
      <c r="Y1519" s="16"/>
      <c r="Z1519" s="16"/>
      <c r="AA1519" s="43"/>
      <c r="AC1519" s="193"/>
      <c r="AD1519" s="16"/>
      <c r="AE1519" s="193"/>
    </row>
    <row r="1520" spans="2:31" s="49" customFormat="1" x14ac:dyDescent="0.25">
      <c r="B1520" s="50"/>
      <c r="D1520" s="187"/>
      <c r="E1520" s="188"/>
      <c r="F1520" s="189"/>
      <c r="G1520" s="189"/>
      <c r="H1520" s="15"/>
      <c r="J1520" s="50"/>
      <c r="K1520" s="50"/>
      <c r="L1520" s="15"/>
      <c r="N1520" s="16"/>
      <c r="O1520" s="16"/>
      <c r="P1520" s="16"/>
      <c r="Q1520" s="15"/>
      <c r="R1520" s="15"/>
      <c r="U1520" s="50"/>
      <c r="V1520" s="15"/>
      <c r="W1520" s="50"/>
      <c r="Y1520" s="16"/>
      <c r="Z1520" s="16"/>
      <c r="AA1520" s="43"/>
      <c r="AC1520" s="193"/>
      <c r="AD1520" s="16"/>
      <c r="AE1520" s="193"/>
    </row>
    <row r="1521" spans="2:31" s="49" customFormat="1" x14ac:dyDescent="0.25">
      <c r="B1521" s="50"/>
      <c r="D1521" s="187"/>
      <c r="E1521" s="188"/>
      <c r="F1521" s="189"/>
      <c r="G1521" s="189"/>
      <c r="H1521" s="15"/>
      <c r="J1521" s="50"/>
      <c r="K1521" s="50"/>
      <c r="L1521" s="15"/>
      <c r="N1521" s="16"/>
      <c r="O1521" s="16"/>
      <c r="P1521" s="16"/>
      <c r="Q1521" s="15"/>
      <c r="R1521" s="15"/>
      <c r="U1521" s="50"/>
      <c r="V1521" s="15"/>
      <c r="W1521" s="50"/>
      <c r="Y1521" s="16"/>
      <c r="Z1521" s="16"/>
      <c r="AA1521" s="43"/>
      <c r="AC1521" s="193"/>
      <c r="AD1521" s="16"/>
      <c r="AE1521" s="193"/>
    </row>
    <row r="1522" spans="2:31" s="49" customFormat="1" x14ac:dyDescent="0.25">
      <c r="B1522" s="50"/>
      <c r="D1522" s="187"/>
      <c r="E1522" s="188"/>
      <c r="F1522" s="189"/>
      <c r="G1522" s="189"/>
      <c r="H1522" s="15"/>
      <c r="J1522" s="50"/>
      <c r="K1522" s="50"/>
      <c r="L1522" s="15"/>
      <c r="N1522" s="16"/>
      <c r="O1522" s="16"/>
      <c r="P1522" s="16"/>
      <c r="Q1522" s="15"/>
      <c r="R1522" s="15"/>
      <c r="U1522" s="50"/>
      <c r="V1522" s="15"/>
      <c r="W1522" s="50"/>
      <c r="Y1522" s="16"/>
      <c r="Z1522" s="16"/>
      <c r="AA1522" s="43"/>
      <c r="AC1522" s="193"/>
      <c r="AD1522" s="16"/>
      <c r="AE1522" s="193"/>
    </row>
    <row r="1523" spans="2:31" s="49" customFormat="1" x14ac:dyDescent="0.25">
      <c r="B1523" s="50"/>
      <c r="D1523" s="187"/>
      <c r="E1523" s="188"/>
      <c r="F1523" s="189"/>
      <c r="G1523" s="189"/>
      <c r="H1523" s="15"/>
      <c r="J1523" s="50"/>
      <c r="K1523" s="50"/>
      <c r="L1523" s="15"/>
      <c r="N1523" s="16"/>
      <c r="O1523" s="16"/>
      <c r="P1523" s="16"/>
      <c r="Q1523" s="15"/>
      <c r="R1523" s="15"/>
      <c r="U1523" s="50"/>
      <c r="V1523" s="15"/>
      <c r="W1523" s="50"/>
      <c r="Y1523" s="16"/>
      <c r="Z1523" s="16"/>
      <c r="AA1523" s="43"/>
      <c r="AC1523" s="193"/>
      <c r="AD1523" s="16"/>
      <c r="AE1523" s="193"/>
    </row>
    <row r="1524" spans="2:31" s="49" customFormat="1" x14ac:dyDescent="0.25">
      <c r="B1524" s="50"/>
      <c r="D1524" s="187"/>
      <c r="E1524" s="188"/>
      <c r="F1524" s="189"/>
      <c r="G1524" s="189"/>
      <c r="H1524" s="15"/>
      <c r="J1524" s="50"/>
      <c r="K1524" s="50"/>
      <c r="L1524" s="15"/>
      <c r="N1524" s="16"/>
      <c r="O1524" s="16"/>
      <c r="P1524" s="16"/>
      <c r="Q1524" s="15"/>
      <c r="R1524" s="15"/>
      <c r="U1524" s="50"/>
      <c r="V1524" s="15"/>
      <c r="W1524" s="50"/>
      <c r="Y1524" s="16"/>
      <c r="Z1524" s="16"/>
      <c r="AA1524" s="43"/>
      <c r="AC1524" s="193"/>
      <c r="AD1524" s="16"/>
      <c r="AE1524" s="193"/>
    </row>
    <row r="1525" spans="2:31" s="49" customFormat="1" x14ac:dyDescent="0.25">
      <c r="B1525" s="50"/>
      <c r="D1525" s="187"/>
      <c r="E1525" s="188"/>
      <c r="F1525" s="189"/>
      <c r="G1525" s="189"/>
      <c r="H1525" s="15"/>
      <c r="J1525" s="50"/>
      <c r="K1525" s="50"/>
      <c r="L1525" s="15"/>
      <c r="N1525" s="16"/>
      <c r="O1525" s="16"/>
      <c r="P1525" s="16"/>
      <c r="Q1525" s="15"/>
      <c r="R1525" s="15"/>
      <c r="U1525" s="50"/>
      <c r="V1525" s="15"/>
      <c r="W1525" s="50"/>
      <c r="Y1525" s="16"/>
      <c r="Z1525" s="16"/>
      <c r="AA1525" s="43"/>
      <c r="AC1525" s="193"/>
      <c r="AD1525" s="16"/>
      <c r="AE1525" s="193"/>
    </row>
    <row r="1526" spans="2:31" s="49" customFormat="1" x14ac:dyDescent="0.25">
      <c r="B1526" s="50"/>
      <c r="D1526" s="187"/>
      <c r="E1526" s="188"/>
      <c r="F1526" s="189"/>
      <c r="G1526" s="189"/>
      <c r="H1526" s="15"/>
      <c r="J1526" s="50"/>
      <c r="K1526" s="50"/>
      <c r="L1526" s="15"/>
      <c r="N1526" s="16"/>
      <c r="O1526" s="16"/>
      <c r="P1526" s="16"/>
      <c r="Q1526" s="15"/>
      <c r="R1526" s="15"/>
      <c r="U1526" s="50"/>
      <c r="V1526" s="15"/>
      <c r="W1526" s="50"/>
      <c r="Y1526" s="16"/>
      <c r="Z1526" s="16"/>
      <c r="AA1526" s="43"/>
      <c r="AC1526" s="193"/>
      <c r="AD1526" s="16"/>
      <c r="AE1526" s="193"/>
    </row>
    <row r="1527" spans="2:31" s="49" customFormat="1" x14ac:dyDescent="0.25">
      <c r="B1527" s="50"/>
      <c r="D1527" s="187"/>
      <c r="E1527" s="188"/>
      <c r="F1527" s="189"/>
      <c r="G1527" s="189"/>
      <c r="H1527" s="15"/>
      <c r="J1527" s="50"/>
      <c r="K1527" s="50"/>
      <c r="L1527" s="15"/>
      <c r="N1527" s="16"/>
      <c r="O1527" s="16"/>
      <c r="P1527" s="16"/>
      <c r="Q1527" s="15"/>
      <c r="R1527" s="15"/>
      <c r="U1527" s="50"/>
      <c r="V1527" s="15"/>
      <c r="W1527" s="50"/>
      <c r="Y1527" s="16"/>
      <c r="Z1527" s="16"/>
      <c r="AA1527" s="43"/>
      <c r="AC1527" s="193"/>
      <c r="AD1527" s="16"/>
      <c r="AE1527" s="193"/>
    </row>
    <row r="1528" spans="2:31" s="49" customFormat="1" x14ac:dyDescent="0.25">
      <c r="B1528" s="50"/>
      <c r="D1528" s="187"/>
      <c r="E1528" s="188"/>
      <c r="F1528" s="189"/>
      <c r="G1528" s="189"/>
      <c r="H1528" s="15"/>
      <c r="J1528" s="50"/>
      <c r="K1528" s="50"/>
      <c r="L1528" s="15"/>
      <c r="N1528" s="16"/>
      <c r="O1528" s="16"/>
      <c r="P1528" s="16"/>
      <c r="Q1528" s="15"/>
      <c r="R1528" s="15"/>
      <c r="U1528" s="50"/>
      <c r="V1528" s="15"/>
      <c r="W1528" s="50"/>
      <c r="Y1528" s="16"/>
      <c r="Z1528" s="16"/>
      <c r="AA1528" s="43"/>
      <c r="AC1528" s="193"/>
      <c r="AD1528" s="16"/>
      <c r="AE1528" s="193"/>
    </row>
    <row r="1529" spans="2:31" s="49" customFormat="1" x14ac:dyDescent="0.25">
      <c r="B1529" s="50"/>
      <c r="D1529" s="187"/>
      <c r="E1529" s="188"/>
      <c r="F1529" s="189"/>
      <c r="G1529" s="189"/>
      <c r="H1529" s="15"/>
      <c r="J1529" s="50"/>
      <c r="K1529" s="50"/>
      <c r="L1529" s="15"/>
      <c r="N1529" s="16"/>
      <c r="O1529" s="16"/>
      <c r="P1529" s="16"/>
      <c r="Q1529" s="15"/>
      <c r="R1529" s="15"/>
      <c r="U1529" s="50"/>
      <c r="V1529" s="15"/>
      <c r="W1529" s="50"/>
      <c r="Y1529" s="16"/>
      <c r="Z1529" s="16"/>
      <c r="AA1529" s="43"/>
      <c r="AC1529" s="193"/>
      <c r="AD1529" s="16"/>
      <c r="AE1529" s="193"/>
    </row>
    <row r="1530" spans="2:31" s="49" customFormat="1" x14ac:dyDescent="0.25">
      <c r="B1530" s="50"/>
      <c r="D1530" s="187"/>
      <c r="E1530" s="188"/>
      <c r="F1530" s="189"/>
      <c r="G1530" s="189"/>
      <c r="H1530" s="15"/>
      <c r="J1530" s="50"/>
      <c r="K1530" s="50"/>
      <c r="L1530" s="15"/>
      <c r="N1530" s="16"/>
      <c r="O1530" s="16"/>
      <c r="P1530" s="16"/>
      <c r="Q1530" s="15"/>
      <c r="R1530" s="15"/>
      <c r="U1530" s="50"/>
      <c r="V1530" s="15"/>
      <c r="W1530" s="50"/>
      <c r="Y1530" s="16"/>
      <c r="Z1530" s="16"/>
      <c r="AA1530" s="43"/>
      <c r="AC1530" s="193"/>
      <c r="AD1530" s="16"/>
      <c r="AE1530" s="193"/>
    </row>
    <row r="1531" spans="2:31" s="49" customFormat="1" x14ac:dyDescent="0.25">
      <c r="B1531" s="50"/>
      <c r="D1531" s="187"/>
      <c r="E1531" s="188"/>
      <c r="F1531" s="189"/>
      <c r="G1531" s="189"/>
      <c r="H1531" s="15"/>
      <c r="J1531" s="50"/>
      <c r="K1531" s="50"/>
      <c r="L1531" s="15"/>
      <c r="N1531" s="16"/>
      <c r="O1531" s="16"/>
      <c r="P1531" s="16"/>
      <c r="Q1531" s="15"/>
      <c r="R1531" s="15"/>
      <c r="U1531" s="50"/>
      <c r="V1531" s="15"/>
      <c r="W1531" s="50"/>
      <c r="Y1531" s="16"/>
      <c r="Z1531" s="16"/>
      <c r="AA1531" s="43"/>
      <c r="AC1531" s="193"/>
      <c r="AD1531" s="16"/>
      <c r="AE1531" s="193"/>
    </row>
    <row r="1532" spans="2:31" s="49" customFormat="1" x14ac:dyDescent="0.25">
      <c r="B1532" s="50"/>
      <c r="D1532" s="187"/>
      <c r="E1532" s="188"/>
      <c r="F1532" s="189"/>
      <c r="G1532" s="189"/>
      <c r="H1532" s="15"/>
      <c r="J1532" s="50"/>
      <c r="K1532" s="50"/>
      <c r="L1532" s="15"/>
      <c r="N1532" s="16"/>
      <c r="O1532" s="16"/>
      <c r="P1532" s="16"/>
      <c r="Q1532" s="15"/>
      <c r="R1532" s="15"/>
      <c r="U1532" s="50"/>
      <c r="V1532" s="15"/>
      <c r="W1532" s="50"/>
      <c r="Y1532" s="16"/>
      <c r="Z1532" s="16"/>
      <c r="AA1532" s="43"/>
      <c r="AC1532" s="193"/>
      <c r="AD1532" s="16"/>
      <c r="AE1532" s="193"/>
    </row>
    <row r="1533" spans="2:31" s="49" customFormat="1" x14ac:dyDescent="0.25">
      <c r="B1533" s="50"/>
      <c r="D1533" s="187"/>
      <c r="E1533" s="188"/>
      <c r="F1533" s="189"/>
      <c r="G1533" s="189"/>
      <c r="H1533" s="15"/>
      <c r="J1533" s="50"/>
      <c r="K1533" s="50"/>
      <c r="L1533" s="15"/>
      <c r="N1533" s="16"/>
      <c r="O1533" s="16"/>
      <c r="P1533" s="16"/>
      <c r="Q1533" s="15"/>
      <c r="R1533" s="15"/>
      <c r="U1533" s="50"/>
      <c r="V1533" s="15"/>
      <c r="W1533" s="50"/>
      <c r="Y1533" s="16"/>
      <c r="Z1533" s="16"/>
      <c r="AA1533" s="43"/>
      <c r="AC1533" s="193"/>
      <c r="AD1533" s="16"/>
      <c r="AE1533" s="193"/>
    </row>
    <row r="1534" spans="2:31" s="49" customFormat="1" x14ac:dyDescent="0.25">
      <c r="B1534" s="50"/>
      <c r="D1534" s="187"/>
      <c r="E1534" s="188"/>
      <c r="F1534" s="189"/>
      <c r="G1534" s="189"/>
      <c r="H1534" s="15"/>
      <c r="J1534" s="50"/>
      <c r="K1534" s="50"/>
      <c r="L1534" s="15"/>
      <c r="N1534" s="16"/>
      <c r="O1534" s="16"/>
      <c r="P1534" s="16"/>
      <c r="Q1534" s="15"/>
      <c r="R1534" s="15"/>
      <c r="U1534" s="50"/>
      <c r="V1534" s="15"/>
      <c r="W1534" s="50"/>
      <c r="Y1534" s="16"/>
      <c r="Z1534" s="16"/>
      <c r="AA1534" s="43"/>
      <c r="AC1534" s="193"/>
      <c r="AD1534" s="16"/>
      <c r="AE1534" s="193"/>
    </row>
    <row r="1535" spans="2:31" s="49" customFormat="1" x14ac:dyDescent="0.25">
      <c r="B1535" s="50"/>
      <c r="D1535" s="187"/>
      <c r="E1535" s="188"/>
      <c r="F1535" s="189"/>
      <c r="G1535" s="189"/>
      <c r="H1535" s="15"/>
      <c r="J1535" s="50"/>
      <c r="K1535" s="50"/>
      <c r="L1535" s="15"/>
      <c r="N1535" s="16"/>
      <c r="O1535" s="16"/>
      <c r="P1535" s="16"/>
      <c r="Q1535" s="15"/>
      <c r="R1535" s="15"/>
      <c r="U1535" s="50"/>
      <c r="V1535" s="15"/>
      <c r="W1535" s="50"/>
      <c r="Y1535" s="16"/>
      <c r="Z1535" s="16"/>
      <c r="AA1535" s="43"/>
      <c r="AC1535" s="193"/>
      <c r="AD1535" s="16"/>
      <c r="AE1535" s="193"/>
    </row>
    <row r="1536" spans="2:31" s="49" customFormat="1" x14ac:dyDescent="0.25">
      <c r="B1536" s="50"/>
      <c r="D1536" s="187"/>
      <c r="E1536" s="188"/>
      <c r="F1536" s="189"/>
      <c r="G1536" s="189"/>
      <c r="H1536" s="15"/>
      <c r="J1536" s="50"/>
      <c r="K1536" s="50"/>
      <c r="L1536" s="15"/>
      <c r="N1536" s="16"/>
      <c r="O1536" s="16"/>
      <c r="P1536" s="16"/>
      <c r="Q1536" s="15"/>
      <c r="R1536" s="15"/>
      <c r="U1536" s="50"/>
      <c r="V1536" s="15"/>
      <c r="W1536" s="50"/>
      <c r="Y1536" s="16"/>
      <c r="Z1536" s="16"/>
      <c r="AA1536" s="43"/>
      <c r="AC1536" s="193"/>
      <c r="AD1536" s="16"/>
      <c r="AE1536" s="193"/>
    </row>
    <row r="1537" spans="2:31" s="49" customFormat="1" x14ac:dyDescent="0.25">
      <c r="B1537" s="50"/>
      <c r="D1537" s="187"/>
      <c r="E1537" s="188"/>
      <c r="F1537" s="189"/>
      <c r="G1537" s="189"/>
      <c r="H1537" s="15"/>
      <c r="J1537" s="50"/>
      <c r="K1537" s="50"/>
      <c r="L1537" s="15"/>
      <c r="N1537" s="16"/>
      <c r="O1537" s="16"/>
      <c r="P1537" s="16"/>
      <c r="Q1537" s="15"/>
      <c r="R1537" s="15"/>
      <c r="U1537" s="50"/>
      <c r="V1537" s="15"/>
      <c r="W1537" s="50"/>
      <c r="Y1537" s="16"/>
      <c r="Z1537" s="16"/>
      <c r="AA1537" s="43"/>
      <c r="AC1537" s="193"/>
      <c r="AD1537" s="16"/>
      <c r="AE1537" s="193"/>
    </row>
    <row r="1538" spans="2:31" s="49" customFormat="1" x14ac:dyDescent="0.25">
      <c r="B1538" s="50"/>
      <c r="D1538" s="187"/>
      <c r="E1538" s="188"/>
      <c r="F1538" s="189"/>
      <c r="G1538" s="189"/>
      <c r="H1538" s="15"/>
      <c r="J1538" s="50"/>
      <c r="K1538" s="50"/>
      <c r="L1538" s="15"/>
      <c r="N1538" s="16"/>
      <c r="O1538" s="16"/>
      <c r="P1538" s="16"/>
      <c r="Q1538" s="15"/>
      <c r="R1538" s="15"/>
      <c r="U1538" s="50"/>
      <c r="V1538" s="15"/>
      <c r="W1538" s="50"/>
      <c r="Y1538" s="16"/>
      <c r="Z1538" s="16"/>
      <c r="AA1538" s="43"/>
      <c r="AC1538" s="193"/>
      <c r="AD1538" s="16"/>
      <c r="AE1538" s="193"/>
    </row>
    <row r="1539" spans="2:31" s="49" customFormat="1" x14ac:dyDescent="0.25">
      <c r="B1539" s="50"/>
      <c r="D1539" s="187"/>
      <c r="E1539" s="188"/>
      <c r="F1539" s="189"/>
      <c r="G1539" s="189"/>
      <c r="H1539" s="15"/>
      <c r="J1539" s="50"/>
      <c r="K1539" s="50"/>
      <c r="L1539" s="15"/>
      <c r="N1539" s="16"/>
      <c r="O1539" s="16"/>
      <c r="P1539" s="16"/>
      <c r="Q1539" s="15"/>
      <c r="R1539" s="15"/>
      <c r="U1539" s="50"/>
      <c r="V1539" s="15"/>
      <c r="W1539" s="50"/>
      <c r="Y1539" s="16"/>
      <c r="Z1539" s="16"/>
      <c r="AA1539" s="43"/>
      <c r="AC1539" s="193"/>
      <c r="AD1539" s="16"/>
      <c r="AE1539" s="193"/>
    </row>
    <row r="1540" spans="2:31" s="49" customFormat="1" x14ac:dyDescent="0.25">
      <c r="B1540" s="50"/>
      <c r="D1540" s="187"/>
      <c r="E1540" s="188"/>
      <c r="F1540" s="189"/>
      <c r="G1540" s="189"/>
      <c r="H1540" s="15"/>
      <c r="J1540" s="50"/>
      <c r="K1540" s="50"/>
      <c r="L1540" s="15"/>
      <c r="N1540" s="16"/>
      <c r="O1540" s="16"/>
      <c r="P1540" s="16"/>
      <c r="Q1540" s="15"/>
      <c r="R1540" s="15"/>
      <c r="U1540" s="50"/>
      <c r="V1540" s="15"/>
      <c r="W1540" s="50"/>
      <c r="Y1540" s="16"/>
      <c r="Z1540" s="16"/>
      <c r="AA1540" s="43"/>
      <c r="AC1540" s="193"/>
      <c r="AD1540" s="16"/>
      <c r="AE1540" s="193"/>
    </row>
    <row r="1541" spans="2:31" s="49" customFormat="1" x14ac:dyDescent="0.25">
      <c r="B1541" s="50"/>
      <c r="D1541" s="187"/>
      <c r="E1541" s="188"/>
      <c r="F1541" s="189"/>
      <c r="G1541" s="189"/>
      <c r="H1541" s="15"/>
      <c r="J1541" s="50"/>
      <c r="K1541" s="50"/>
      <c r="L1541" s="15"/>
      <c r="N1541" s="16"/>
      <c r="O1541" s="16"/>
      <c r="P1541" s="16"/>
      <c r="Q1541" s="15"/>
      <c r="R1541" s="15"/>
      <c r="U1541" s="50"/>
      <c r="V1541" s="15"/>
      <c r="W1541" s="50"/>
      <c r="Y1541" s="16"/>
      <c r="Z1541" s="16"/>
      <c r="AA1541" s="43"/>
      <c r="AC1541" s="193"/>
      <c r="AD1541" s="16"/>
      <c r="AE1541" s="193"/>
    </row>
    <row r="1542" spans="2:31" s="49" customFormat="1" x14ac:dyDescent="0.25">
      <c r="B1542" s="50"/>
      <c r="D1542" s="187"/>
      <c r="E1542" s="188"/>
      <c r="F1542" s="189"/>
      <c r="G1542" s="189"/>
      <c r="H1542" s="15"/>
      <c r="J1542" s="50"/>
      <c r="K1542" s="50"/>
      <c r="L1542" s="15"/>
      <c r="N1542" s="16"/>
      <c r="O1542" s="16"/>
      <c r="P1542" s="16"/>
      <c r="Q1542" s="15"/>
      <c r="R1542" s="15"/>
      <c r="U1542" s="50"/>
      <c r="V1542" s="15"/>
      <c r="W1542" s="50"/>
      <c r="Y1542" s="16"/>
      <c r="Z1542" s="16"/>
      <c r="AA1542" s="43"/>
      <c r="AC1542" s="193"/>
      <c r="AD1542" s="16"/>
      <c r="AE1542" s="193"/>
    </row>
    <row r="1543" spans="2:31" s="49" customFormat="1" x14ac:dyDescent="0.25">
      <c r="B1543" s="50"/>
      <c r="D1543" s="187"/>
      <c r="E1543" s="188"/>
      <c r="F1543" s="189"/>
      <c r="G1543" s="189"/>
      <c r="H1543" s="15"/>
      <c r="J1543" s="50"/>
      <c r="K1543" s="50"/>
      <c r="L1543" s="15"/>
      <c r="N1543" s="16"/>
      <c r="O1543" s="16"/>
      <c r="P1543" s="16"/>
      <c r="Q1543" s="15"/>
      <c r="R1543" s="15"/>
      <c r="U1543" s="50"/>
      <c r="V1543" s="15"/>
      <c r="W1543" s="50"/>
      <c r="Y1543" s="16"/>
      <c r="Z1543" s="16"/>
      <c r="AA1543" s="43"/>
      <c r="AC1543" s="193"/>
      <c r="AD1543" s="16"/>
      <c r="AE1543" s="193"/>
    </row>
    <row r="1544" spans="2:31" s="49" customFormat="1" x14ac:dyDescent="0.25">
      <c r="B1544" s="50"/>
      <c r="D1544" s="187"/>
      <c r="E1544" s="188"/>
      <c r="F1544" s="189"/>
      <c r="G1544" s="189"/>
      <c r="H1544" s="15"/>
      <c r="J1544" s="50"/>
      <c r="K1544" s="50"/>
      <c r="L1544" s="15"/>
      <c r="N1544" s="16"/>
      <c r="O1544" s="16"/>
      <c r="P1544" s="16"/>
      <c r="Q1544" s="15"/>
      <c r="R1544" s="15"/>
      <c r="U1544" s="50"/>
      <c r="V1544" s="15"/>
      <c r="W1544" s="50"/>
      <c r="Y1544" s="16"/>
      <c r="Z1544" s="16"/>
      <c r="AA1544" s="43"/>
      <c r="AC1544" s="193"/>
      <c r="AD1544" s="16"/>
      <c r="AE1544" s="193"/>
    </row>
    <row r="1545" spans="2:31" s="49" customFormat="1" x14ac:dyDescent="0.25">
      <c r="B1545" s="50"/>
      <c r="D1545" s="187"/>
      <c r="E1545" s="188"/>
      <c r="F1545" s="189"/>
      <c r="G1545" s="189"/>
      <c r="H1545" s="15"/>
      <c r="J1545" s="50"/>
      <c r="K1545" s="50"/>
      <c r="L1545" s="15"/>
      <c r="N1545" s="16"/>
      <c r="O1545" s="16"/>
      <c r="P1545" s="16"/>
      <c r="Q1545" s="15"/>
      <c r="R1545" s="15"/>
      <c r="U1545" s="50"/>
      <c r="V1545" s="15"/>
      <c r="W1545" s="50"/>
      <c r="Y1545" s="16"/>
      <c r="Z1545" s="16"/>
      <c r="AA1545" s="43"/>
      <c r="AC1545" s="193"/>
      <c r="AD1545" s="16"/>
      <c r="AE1545" s="193"/>
    </row>
    <row r="1546" spans="2:31" s="49" customFormat="1" x14ac:dyDescent="0.25">
      <c r="B1546" s="50"/>
      <c r="D1546" s="187"/>
      <c r="E1546" s="188"/>
      <c r="F1546" s="189"/>
      <c r="G1546" s="189"/>
      <c r="H1546" s="15"/>
      <c r="J1546" s="50"/>
      <c r="K1546" s="50"/>
      <c r="L1546" s="15"/>
      <c r="N1546" s="16"/>
      <c r="O1546" s="16"/>
      <c r="P1546" s="16"/>
      <c r="Q1546" s="15"/>
      <c r="R1546" s="15"/>
      <c r="U1546" s="50"/>
      <c r="V1546" s="15"/>
      <c r="W1546" s="50"/>
      <c r="Y1546" s="16"/>
      <c r="Z1546" s="16"/>
      <c r="AA1546" s="43"/>
      <c r="AC1546" s="193"/>
      <c r="AD1546" s="16"/>
      <c r="AE1546" s="193"/>
    </row>
    <row r="1547" spans="2:31" s="49" customFormat="1" x14ac:dyDescent="0.25">
      <c r="B1547" s="50"/>
      <c r="D1547" s="187"/>
      <c r="E1547" s="188"/>
      <c r="F1547" s="189"/>
      <c r="G1547" s="189"/>
      <c r="H1547" s="15"/>
      <c r="J1547" s="50"/>
      <c r="K1547" s="50"/>
      <c r="L1547" s="15"/>
      <c r="N1547" s="16"/>
      <c r="O1547" s="16"/>
      <c r="P1547" s="16"/>
      <c r="Q1547" s="15"/>
      <c r="R1547" s="15"/>
      <c r="U1547" s="50"/>
      <c r="V1547" s="15"/>
      <c r="W1547" s="50"/>
      <c r="Y1547" s="16"/>
      <c r="Z1547" s="16"/>
      <c r="AA1547" s="43"/>
      <c r="AC1547" s="193"/>
      <c r="AD1547" s="16"/>
      <c r="AE1547" s="193"/>
    </row>
    <row r="1548" spans="2:31" s="49" customFormat="1" x14ac:dyDescent="0.25">
      <c r="B1548" s="50"/>
      <c r="D1548" s="187"/>
      <c r="E1548" s="188"/>
      <c r="F1548" s="189"/>
      <c r="G1548" s="189"/>
      <c r="H1548" s="15"/>
      <c r="J1548" s="50"/>
      <c r="K1548" s="50"/>
      <c r="L1548" s="15"/>
      <c r="N1548" s="16"/>
      <c r="O1548" s="16"/>
      <c r="P1548" s="16"/>
      <c r="Q1548" s="15"/>
      <c r="R1548" s="15"/>
      <c r="U1548" s="50"/>
      <c r="V1548" s="15"/>
      <c r="W1548" s="50"/>
      <c r="Y1548" s="16"/>
      <c r="Z1548" s="16"/>
      <c r="AA1548" s="43"/>
      <c r="AC1548" s="193"/>
      <c r="AD1548" s="16"/>
      <c r="AE1548" s="193"/>
    </row>
    <row r="1549" spans="2:31" s="49" customFormat="1" x14ac:dyDescent="0.25">
      <c r="B1549" s="50"/>
      <c r="D1549" s="187"/>
      <c r="E1549" s="188"/>
      <c r="F1549" s="189"/>
      <c r="G1549" s="189"/>
      <c r="H1549" s="15"/>
      <c r="J1549" s="50"/>
      <c r="K1549" s="50"/>
      <c r="L1549" s="15"/>
      <c r="N1549" s="16"/>
      <c r="O1549" s="16"/>
      <c r="P1549" s="16"/>
      <c r="Q1549" s="15"/>
      <c r="R1549" s="15"/>
      <c r="U1549" s="50"/>
      <c r="V1549" s="15"/>
      <c r="W1549" s="50"/>
      <c r="Y1549" s="16"/>
      <c r="Z1549" s="16"/>
      <c r="AA1549" s="43"/>
      <c r="AC1549" s="193"/>
      <c r="AD1549" s="16"/>
      <c r="AE1549" s="193"/>
    </row>
    <row r="1550" spans="2:31" s="49" customFormat="1" x14ac:dyDescent="0.25">
      <c r="B1550" s="50"/>
      <c r="D1550" s="187"/>
      <c r="E1550" s="188"/>
      <c r="F1550" s="189"/>
      <c r="G1550" s="189"/>
      <c r="H1550" s="15"/>
      <c r="J1550" s="50"/>
      <c r="K1550" s="50"/>
      <c r="L1550" s="15"/>
      <c r="N1550" s="16"/>
      <c r="O1550" s="16"/>
      <c r="P1550" s="16"/>
      <c r="Q1550" s="15"/>
      <c r="R1550" s="15"/>
      <c r="U1550" s="50"/>
      <c r="V1550" s="15"/>
      <c r="W1550" s="50"/>
      <c r="Y1550" s="16"/>
      <c r="Z1550" s="16"/>
      <c r="AA1550" s="43"/>
      <c r="AC1550" s="193"/>
      <c r="AD1550" s="16"/>
      <c r="AE1550" s="193"/>
    </row>
    <row r="1551" spans="2:31" s="49" customFormat="1" x14ac:dyDescent="0.25">
      <c r="B1551" s="50"/>
      <c r="D1551" s="187"/>
      <c r="E1551" s="188"/>
      <c r="F1551" s="189"/>
      <c r="G1551" s="189"/>
      <c r="H1551" s="15"/>
      <c r="J1551" s="50"/>
      <c r="K1551" s="50"/>
      <c r="L1551" s="15"/>
      <c r="N1551" s="16"/>
      <c r="O1551" s="16"/>
      <c r="P1551" s="16"/>
      <c r="Q1551" s="15"/>
      <c r="R1551" s="15"/>
      <c r="U1551" s="50"/>
      <c r="V1551" s="15"/>
      <c r="W1551" s="50"/>
      <c r="Y1551" s="16"/>
      <c r="Z1551" s="16"/>
      <c r="AA1551" s="43"/>
      <c r="AC1551" s="193"/>
      <c r="AD1551" s="16"/>
      <c r="AE1551" s="193"/>
    </row>
    <row r="1552" spans="2:31" s="49" customFormat="1" x14ac:dyDescent="0.25">
      <c r="B1552" s="50"/>
      <c r="D1552" s="187"/>
      <c r="E1552" s="188"/>
      <c r="F1552" s="189"/>
      <c r="G1552" s="189"/>
      <c r="H1552" s="15"/>
      <c r="J1552" s="50"/>
      <c r="K1552" s="50"/>
      <c r="L1552" s="15"/>
      <c r="N1552" s="16"/>
      <c r="O1552" s="16"/>
      <c r="P1552" s="16"/>
      <c r="Q1552" s="15"/>
      <c r="R1552" s="15"/>
      <c r="U1552" s="50"/>
      <c r="V1552" s="15"/>
      <c r="W1552" s="50"/>
      <c r="Y1552" s="16"/>
      <c r="Z1552" s="16"/>
      <c r="AA1552" s="43"/>
      <c r="AC1552" s="193"/>
      <c r="AD1552" s="16"/>
      <c r="AE1552" s="193"/>
    </row>
    <row r="1553" spans="2:31" s="49" customFormat="1" x14ac:dyDescent="0.25">
      <c r="B1553" s="50"/>
      <c r="D1553" s="187"/>
      <c r="E1553" s="188"/>
      <c r="F1553" s="189"/>
      <c r="G1553" s="189"/>
      <c r="H1553" s="15"/>
      <c r="J1553" s="50"/>
      <c r="K1553" s="50"/>
      <c r="L1553" s="15"/>
      <c r="N1553" s="16"/>
      <c r="O1553" s="16"/>
      <c r="P1553" s="16"/>
      <c r="Q1553" s="15"/>
      <c r="R1553" s="15"/>
      <c r="U1553" s="50"/>
      <c r="V1553" s="15"/>
      <c r="W1553" s="50"/>
      <c r="Y1553" s="16"/>
      <c r="Z1553" s="16"/>
      <c r="AA1553" s="43"/>
      <c r="AC1553" s="193"/>
      <c r="AD1553" s="16"/>
      <c r="AE1553" s="193"/>
    </row>
    <row r="1554" spans="2:31" s="49" customFormat="1" x14ac:dyDescent="0.25">
      <c r="B1554" s="50"/>
      <c r="D1554" s="187"/>
      <c r="E1554" s="188"/>
      <c r="F1554" s="189"/>
      <c r="G1554" s="189"/>
      <c r="H1554" s="15"/>
      <c r="J1554" s="50"/>
      <c r="K1554" s="50"/>
      <c r="L1554" s="15"/>
      <c r="N1554" s="16"/>
      <c r="O1554" s="16"/>
      <c r="P1554" s="16"/>
      <c r="Q1554" s="15"/>
      <c r="R1554" s="15"/>
      <c r="U1554" s="50"/>
      <c r="V1554" s="15"/>
      <c r="W1554" s="50"/>
      <c r="Y1554" s="16"/>
      <c r="Z1554" s="16"/>
      <c r="AA1554" s="43"/>
      <c r="AC1554" s="193"/>
      <c r="AD1554" s="16"/>
      <c r="AE1554" s="193"/>
    </row>
    <row r="1555" spans="2:31" s="49" customFormat="1" x14ac:dyDescent="0.25">
      <c r="B1555" s="50"/>
      <c r="D1555" s="187"/>
      <c r="E1555" s="188"/>
      <c r="F1555" s="189"/>
      <c r="G1555" s="189"/>
      <c r="H1555" s="15"/>
      <c r="J1555" s="50"/>
      <c r="K1555" s="50"/>
      <c r="L1555" s="15"/>
      <c r="N1555" s="16"/>
      <c r="O1555" s="16"/>
      <c r="P1555" s="16"/>
      <c r="Q1555" s="15"/>
      <c r="R1555" s="15"/>
      <c r="U1555" s="50"/>
      <c r="V1555" s="15"/>
      <c r="W1555" s="50"/>
      <c r="Y1555" s="16"/>
      <c r="Z1555" s="16"/>
      <c r="AA1555" s="43"/>
      <c r="AC1555" s="193"/>
      <c r="AD1555" s="16"/>
      <c r="AE1555" s="193"/>
    </row>
    <row r="1556" spans="2:31" s="49" customFormat="1" x14ac:dyDescent="0.25">
      <c r="B1556" s="50"/>
      <c r="D1556" s="187"/>
      <c r="E1556" s="188"/>
      <c r="F1556" s="189"/>
      <c r="G1556" s="189"/>
      <c r="H1556" s="15"/>
      <c r="J1556" s="50"/>
      <c r="K1556" s="50"/>
      <c r="L1556" s="15"/>
      <c r="N1556" s="16"/>
      <c r="O1556" s="16"/>
      <c r="P1556" s="16"/>
      <c r="Q1556" s="15"/>
      <c r="R1556" s="15"/>
      <c r="U1556" s="50"/>
      <c r="V1556" s="15"/>
      <c r="W1556" s="50"/>
      <c r="Y1556" s="16"/>
      <c r="Z1556" s="16"/>
      <c r="AA1556" s="43"/>
      <c r="AC1556" s="193"/>
      <c r="AD1556" s="16"/>
      <c r="AE1556" s="193"/>
    </row>
    <row r="1557" spans="2:31" s="49" customFormat="1" x14ac:dyDescent="0.25">
      <c r="B1557" s="50"/>
      <c r="D1557" s="187"/>
      <c r="E1557" s="188"/>
      <c r="F1557" s="189"/>
      <c r="G1557" s="189"/>
      <c r="H1557" s="15"/>
      <c r="J1557" s="50"/>
      <c r="K1557" s="50"/>
      <c r="L1557" s="15"/>
      <c r="N1557" s="16"/>
      <c r="O1557" s="16"/>
      <c r="P1557" s="16"/>
      <c r="Q1557" s="15"/>
      <c r="R1557" s="15"/>
      <c r="U1557" s="50"/>
      <c r="V1557" s="15"/>
      <c r="W1557" s="50"/>
      <c r="Y1557" s="16"/>
      <c r="Z1557" s="16"/>
      <c r="AA1557" s="43"/>
      <c r="AC1557" s="193"/>
      <c r="AD1557" s="16"/>
      <c r="AE1557" s="193"/>
    </row>
    <row r="1558" spans="2:31" s="49" customFormat="1" x14ac:dyDescent="0.25">
      <c r="B1558" s="50"/>
      <c r="D1558" s="187"/>
      <c r="E1558" s="188"/>
      <c r="F1558" s="189"/>
      <c r="G1558" s="189"/>
      <c r="H1558" s="15"/>
      <c r="J1558" s="50"/>
      <c r="K1558" s="50"/>
      <c r="L1558" s="15"/>
      <c r="N1558" s="16"/>
      <c r="O1558" s="16"/>
      <c r="P1558" s="16"/>
      <c r="Q1558" s="15"/>
      <c r="R1558" s="15"/>
      <c r="U1558" s="50"/>
      <c r="V1558" s="15"/>
      <c r="W1558" s="50"/>
      <c r="Y1558" s="16"/>
      <c r="Z1558" s="16"/>
      <c r="AA1558" s="43"/>
      <c r="AC1558" s="193"/>
      <c r="AD1558" s="16"/>
      <c r="AE1558" s="193"/>
    </row>
    <row r="1559" spans="2:31" s="49" customFormat="1" x14ac:dyDescent="0.25">
      <c r="B1559" s="50"/>
      <c r="D1559" s="187"/>
      <c r="E1559" s="188"/>
      <c r="F1559" s="189"/>
      <c r="G1559" s="189"/>
      <c r="H1559" s="15"/>
      <c r="J1559" s="50"/>
      <c r="K1559" s="50"/>
      <c r="L1559" s="15"/>
      <c r="N1559" s="16"/>
      <c r="O1559" s="16"/>
      <c r="P1559" s="16"/>
      <c r="Q1559" s="15"/>
      <c r="R1559" s="15"/>
      <c r="U1559" s="50"/>
      <c r="V1559" s="15"/>
      <c r="W1559" s="50"/>
      <c r="Y1559" s="16"/>
      <c r="Z1559" s="16"/>
      <c r="AA1559" s="43"/>
      <c r="AC1559" s="193"/>
      <c r="AD1559" s="16"/>
      <c r="AE1559" s="193"/>
    </row>
    <row r="1560" spans="2:31" s="49" customFormat="1" x14ac:dyDescent="0.25">
      <c r="B1560" s="50"/>
      <c r="D1560" s="187"/>
      <c r="E1560" s="188"/>
      <c r="F1560" s="189"/>
      <c r="G1560" s="189"/>
      <c r="H1560" s="15"/>
      <c r="J1560" s="50"/>
      <c r="K1560" s="50"/>
      <c r="L1560" s="15"/>
      <c r="N1560" s="16"/>
      <c r="O1560" s="16"/>
      <c r="P1560" s="16"/>
      <c r="Q1560" s="15"/>
      <c r="R1560" s="15"/>
      <c r="U1560" s="50"/>
      <c r="V1560" s="15"/>
      <c r="W1560" s="50"/>
      <c r="Y1560" s="16"/>
      <c r="Z1560" s="16"/>
      <c r="AA1560" s="43"/>
      <c r="AC1560" s="193"/>
      <c r="AD1560" s="16"/>
      <c r="AE1560" s="193"/>
    </row>
    <row r="1561" spans="2:31" s="49" customFormat="1" x14ac:dyDescent="0.25">
      <c r="B1561" s="50"/>
      <c r="D1561" s="187"/>
      <c r="E1561" s="188"/>
      <c r="F1561" s="189"/>
      <c r="G1561" s="189"/>
      <c r="H1561" s="15"/>
      <c r="J1561" s="50"/>
      <c r="K1561" s="50"/>
      <c r="L1561" s="15"/>
      <c r="N1561" s="16"/>
      <c r="O1561" s="16"/>
      <c r="P1561" s="16"/>
      <c r="Q1561" s="15"/>
      <c r="R1561" s="15"/>
      <c r="U1561" s="50"/>
      <c r="V1561" s="15"/>
      <c r="W1561" s="50"/>
      <c r="Y1561" s="16"/>
      <c r="Z1561" s="16"/>
      <c r="AA1561" s="43"/>
      <c r="AC1561" s="193"/>
      <c r="AD1561" s="16"/>
      <c r="AE1561" s="193"/>
    </row>
    <row r="1562" spans="2:31" s="49" customFormat="1" x14ac:dyDescent="0.25">
      <c r="B1562" s="50"/>
      <c r="D1562" s="187"/>
      <c r="E1562" s="188"/>
      <c r="F1562" s="189"/>
      <c r="G1562" s="189"/>
      <c r="H1562" s="15"/>
      <c r="J1562" s="50"/>
      <c r="K1562" s="50"/>
      <c r="L1562" s="15"/>
      <c r="N1562" s="16"/>
      <c r="O1562" s="16"/>
      <c r="P1562" s="16"/>
      <c r="Q1562" s="15"/>
      <c r="R1562" s="15"/>
      <c r="U1562" s="50"/>
      <c r="V1562" s="15"/>
      <c r="W1562" s="50"/>
      <c r="Y1562" s="16"/>
      <c r="Z1562" s="16"/>
      <c r="AA1562" s="43"/>
      <c r="AC1562" s="193"/>
      <c r="AD1562" s="16"/>
      <c r="AE1562" s="193"/>
    </row>
    <row r="1563" spans="2:31" s="49" customFormat="1" x14ac:dyDescent="0.25">
      <c r="B1563" s="50"/>
      <c r="D1563" s="187"/>
      <c r="E1563" s="188"/>
      <c r="F1563" s="189"/>
      <c r="G1563" s="189"/>
      <c r="H1563" s="15"/>
      <c r="J1563" s="50"/>
      <c r="K1563" s="50"/>
      <c r="L1563" s="15"/>
      <c r="N1563" s="16"/>
      <c r="O1563" s="16"/>
      <c r="P1563" s="16"/>
      <c r="Q1563" s="15"/>
      <c r="R1563" s="15"/>
      <c r="U1563" s="50"/>
      <c r="V1563" s="15"/>
      <c r="W1563" s="50"/>
      <c r="Y1563" s="16"/>
      <c r="Z1563" s="16"/>
      <c r="AA1563" s="43"/>
      <c r="AC1563" s="193"/>
      <c r="AD1563" s="16"/>
      <c r="AE1563" s="193"/>
    </row>
    <row r="1564" spans="2:31" s="49" customFormat="1" x14ac:dyDescent="0.25">
      <c r="B1564" s="50"/>
      <c r="D1564" s="187"/>
      <c r="E1564" s="188"/>
      <c r="F1564" s="189"/>
      <c r="G1564" s="189"/>
      <c r="H1564" s="15"/>
      <c r="J1564" s="50"/>
      <c r="K1564" s="50"/>
      <c r="L1564" s="15"/>
      <c r="N1564" s="16"/>
      <c r="O1564" s="16"/>
      <c r="P1564" s="16"/>
      <c r="Q1564" s="15"/>
      <c r="R1564" s="15"/>
      <c r="U1564" s="50"/>
      <c r="V1564" s="15"/>
      <c r="W1564" s="50"/>
      <c r="Y1564" s="16"/>
      <c r="Z1564" s="16"/>
      <c r="AA1564" s="43"/>
      <c r="AC1564" s="193"/>
      <c r="AD1564" s="16"/>
      <c r="AE1564" s="193"/>
    </row>
    <row r="1565" spans="2:31" s="49" customFormat="1" x14ac:dyDescent="0.25">
      <c r="B1565" s="50"/>
      <c r="D1565" s="187"/>
      <c r="E1565" s="188"/>
      <c r="F1565" s="189"/>
      <c r="G1565" s="189"/>
      <c r="H1565" s="15"/>
      <c r="J1565" s="50"/>
      <c r="K1565" s="50"/>
      <c r="L1565" s="15"/>
      <c r="N1565" s="16"/>
      <c r="O1565" s="16"/>
      <c r="P1565" s="16"/>
      <c r="Q1565" s="15"/>
      <c r="R1565" s="15"/>
      <c r="U1565" s="50"/>
      <c r="V1565" s="15"/>
      <c r="W1565" s="50"/>
      <c r="Y1565" s="16"/>
      <c r="Z1565" s="16"/>
      <c r="AA1565" s="43"/>
      <c r="AC1565" s="193"/>
      <c r="AD1565" s="16"/>
      <c r="AE1565" s="193"/>
    </row>
    <row r="1566" spans="2:31" s="49" customFormat="1" x14ac:dyDescent="0.25">
      <c r="B1566" s="50"/>
      <c r="D1566" s="187"/>
      <c r="E1566" s="188"/>
      <c r="F1566" s="189"/>
      <c r="G1566" s="189"/>
      <c r="H1566" s="15"/>
      <c r="J1566" s="50"/>
      <c r="K1566" s="50"/>
      <c r="L1566" s="15"/>
      <c r="N1566" s="16"/>
      <c r="O1566" s="16"/>
      <c r="P1566" s="16"/>
      <c r="Q1566" s="15"/>
      <c r="R1566" s="15"/>
      <c r="U1566" s="50"/>
      <c r="V1566" s="15"/>
      <c r="W1566" s="50"/>
      <c r="Y1566" s="16"/>
      <c r="Z1566" s="16"/>
      <c r="AA1566" s="43"/>
      <c r="AC1566" s="193"/>
      <c r="AD1566" s="16"/>
      <c r="AE1566" s="193"/>
    </row>
    <row r="1567" spans="2:31" s="49" customFormat="1" x14ac:dyDescent="0.25">
      <c r="B1567" s="50"/>
      <c r="D1567" s="187"/>
      <c r="E1567" s="188"/>
      <c r="F1567" s="189"/>
      <c r="G1567" s="189"/>
      <c r="H1567" s="15"/>
      <c r="J1567" s="50"/>
      <c r="K1567" s="50"/>
      <c r="L1567" s="15"/>
      <c r="N1567" s="16"/>
      <c r="O1567" s="16"/>
      <c r="P1567" s="16"/>
      <c r="Q1567" s="15"/>
      <c r="R1567" s="15"/>
      <c r="U1567" s="50"/>
      <c r="V1567" s="15"/>
      <c r="W1567" s="50"/>
      <c r="Y1567" s="16"/>
      <c r="Z1567" s="16"/>
      <c r="AA1567" s="43"/>
      <c r="AC1567" s="193"/>
      <c r="AD1567" s="16"/>
      <c r="AE1567" s="193"/>
    </row>
    <row r="1568" spans="2:31" s="49" customFormat="1" x14ac:dyDescent="0.25">
      <c r="B1568" s="50"/>
      <c r="D1568" s="187"/>
      <c r="E1568" s="188"/>
      <c r="F1568" s="189"/>
      <c r="G1568" s="189"/>
      <c r="H1568" s="15"/>
      <c r="J1568" s="50"/>
      <c r="K1568" s="50"/>
      <c r="L1568" s="15"/>
      <c r="N1568" s="16"/>
      <c r="O1568" s="16"/>
      <c r="P1568" s="16"/>
      <c r="Q1568" s="15"/>
      <c r="R1568" s="15"/>
      <c r="U1568" s="50"/>
      <c r="V1568" s="15"/>
      <c r="W1568" s="50"/>
      <c r="Y1568" s="16"/>
      <c r="Z1568" s="16"/>
      <c r="AA1568" s="43"/>
      <c r="AC1568" s="193"/>
      <c r="AD1568" s="16"/>
      <c r="AE1568" s="193"/>
    </row>
    <row r="1569" spans="2:31" s="49" customFormat="1" x14ac:dyDescent="0.25">
      <c r="B1569" s="50"/>
      <c r="D1569" s="187"/>
      <c r="E1569" s="188"/>
      <c r="F1569" s="189"/>
      <c r="G1569" s="189"/>
      <c r="H1569" s="15"/>
      <c r="J1569" s="50"/>
      <c r="K1569" s="50"/>
      <c r="L1569" s="15"/>
      <c r="N1569" s="16"/>
      <c r="O1569" s="16"/>
      <c r="P1569" s="16"/>
      <c r="Q1569" s="15"/>
      <c r="R1569" s="15"/>
      <c r="U1569" s="50"/>
      <c r="V1569" s="15"/>
      <c r="W1569" s="50"/>
      <c r="Y1569" s="16"/>
      <c r="Z1569" s="16"/>
      <c r="AA1569" s="43"/>
      <c r="AC1569" s="193"/>
      <c r="AD1569" s="16"/>
      <c r="AE1569" s="193"/>
    </row>
    <row r="1570" spans="2:31" s="49" customFormat="1" x14ac:dyDescent="0.25">
      <c r="B1570" s="50"/>
      <c r="D1570" s="187"/>
      <c r="E1570" s="188"/>
      <c r="F1570" s="189"/>
      <c r="G1570" s="189"/>
      <c r="H1570" s="15"/>
      <c r="J1570" s="50"/>
      <c r="K1570" s="50"/>
      <c r="L1570" s="15"/>
      <c r="N1570" s="16"/>
      <c r="O1570" s="16"/>
      <c r="P1570" s="16"/>
      <c r="Q1570" s="15"/>
      <c r="R1570" s="15"/>
      <c r="U1570" s="50"/>
      <c r="V1570" s="15"/>
      <c r="W1570" s="50"/>
      <c r="Y1570" s="16"/>
      <c r="Z1570" s="16"/>
      <c r="AA1570" s="43"/>
      <c r="AC1570" s="193"/>
      <c r="AD1570" s="16"/>
      <c r="AE1570" s="193"/>
    </row>
    <row r="1571" spans="2:31" s="49" customFormat="1" x14ac:dyDescent="0.25">
      <c r="B1571" s="50"/>
      <c r="D1571" s="187"/>
      <c r="E1571" s="188"/>
      <c r="F1571" s="189"/>
      <c r="G1571" s="189"/>
      <c r="H1571" s="15"/>
      <c r="J1571" s="50"/>
      <c r="K1571" s="50"/>
      <c r="L1571" s="15"/>
      <c r="N1571" s="16"/>
      <c r="O1571" s="16"/>
      <c r="P1571" s="16"/>
      <c r="Q1571" s="15"/>
      <c r="R1571" s="15"/>
      <c r="U1571" s="50"/>
      <c r="V1571" s="15"/>
      <c r="W1571" s="50"/>
      <c r="Y1571" s="16"/>
      <c r="Z1571" s="16"/>
      <c r="AA1571" s="43"/>
      <c r="AC1571" s="193"/>
      <c r="AD1571" s="16"/>
      <c r="AE1571" s="193"/>
    </row>
    <row r="1572" spans="2:31" s="49" customFormat="1" x14ac:dyDescent="0.25">
      <c r="B1572" s="50"/>
      <c r="D1572" s="187"/>
      <c r="E1572" s="188"/>
      <c r="F1572" s="189"/>
      <c r="G1572" s="189"/>
      <c r="H1572" s="15"/>
      <c r="J1572" s="50"/>
      <c r="K1572" s="50"/>
      <c r="L1572" s="15"/>
      <c r="N1572" s="16"/>
      <c r="O1572" s="16"/>
      <c r="P1572" s="16"/>
      <c r="Q1572" s="15"/>
      <c r="R1572" s="15"/>
      <c r="U1572" s="50"/>
      <c r="V1572" s="15"/>
      <c r="W1572" s="50"/>
      <c r="Y1572" s="16"/>
      <c r="Z1572" s="16"/>
      <c r="AA1572" s="43"/>
      <c r="AC1572" s="193"/>
      <c r="AD1572" s="16"/>
      <c r="AE1572" s="193"/>
    </row>
    <row r="1573" spans="2:31" s="49" customFormat="1" x14ac:dyDescent="0.25">
      <c r="B1573" s="50"/>
      <c r="D1573" s="187"/>
      <c r="E1573" s="188"/>
      <c r="F1573" s="189"/>
      <c r="G1573" s="189"/>
      <c r="H1573" s="15"/>
      <c r="J1573" s="50"/>
      <c r="K1573" s="50"/>
      <c r="L1573" s="15"/>
      <c r="N1573" s="16"/>
      <c r="O1573" s="16"/>
      <c r="P1573" s="16"/>
      <c r="Q1573" s="15"/>
      <c r="R1573" s="15"/>
      <c r="U1573" s="50"/>
      <c r="V1573" s="15"/>
      <c r="W1573" s="50"/>
      <c r="Y1573" s="16"/>
      <c r="Z1573" s="16"/>
      <c r="AA1573" s="43"/>
      <c r="AC1573" s="193"/>
      <c r="AD1573" s="16"/>
      <c r="AE1573" s="193"/>
    </row>
    <row r="1574" spans="2:31" s="49" customFormat="1" x14ac:dyDescent="0.25">
      <c r="B1574" s="50"/>
      <c r="D1574" s="187"/>
      <c r="E1574" s="188"/>
      <c r="F1574" s="189"/>
      <c r="G1574" s="189"/>
      <c r="H1574" s="15"/>
      <c r="J1574" s="50"/>
      <c r="K1574" s="50"/>
      <c r="L1574" s="15"/>
      <c r="N1574" s="16"/>
      <c r="O1574" s="16"/>
      <c r="P1574" s="16"/>
      <c r="Q1574" s="15"/>
      <c r="R1574" s="15"/>
      <c r="U1574" s="50"/>
      <c r="V1574" s="15"/>
      <c r="W1574" s="50"/>
      <c r="Y1574" s="16"/>
      <c r="Z1574" s="16"/>
      <c r="AA1574" s="43"/>
      <c r="AC1574" s="193"/>
      <c r="AD1574" s="16"/>
      <c r="AE1574" s="193"/>
    </row>
    <row r="1575" spans="2:31" s="49" customFormat="1" x14ac:dyDescent="0.25">
      <c r="B1575" s="50"/>
      <c r="D1575" s="187"/>
      <c r="E1575" s="188"/>
      <c r="F1575" s="189"/>
      <c r="G1575" s="189"/>
      <c r="H1575" s="15"/>
      <c r="J1575" s="50"/>
      <c r="K1575" s="50"/>
      <c r="L1575" s="15"/>
      <c r="N1575" s="16"/>
      <c r="O1575" s="16"/>
      <c r="P1575" s="16"/>
      <c r="Q1575" s="15"/>
      <c r="R1575" s="15"/>
      <c r="U1575" s="50"/>
      <c r="V1575" s="15"/>
      <c r="W1575" s="50"/>
      <c r="Y1575" s="16"/>
      <c r="Z1575" s="16"/>
      <c r="AA1575" s="43"/>
      <c r="AC1575" s="193"/>
      <c r="AD1575" s="16"/>
      <c r="AE1575" s="193"/>
    </row>
    <row r="1576" spans="2:31" s="49" customFormat="1" x14ac:dyDescent="0.25">
      <c r="B1576" s="50"/>
      <c r="D1576" s="187"/>
      <c r="E1576" s="188"/>
      <c r="F1576" s="189"/>
      <c r="G1576" s="189"/>
      <c r="H1576" s="15"/>
      <c r="J1576" s="50"/>
      <c r="K1576" s="50"/>
      <c r="L1576" s="15"/>
      <c r="N1576" s="16"/>
      <c r="O1576" s="16"/>
      <c r="P1576" s="16"/>
      <c r="Q1576" s="15"/>
      <c r="R1576" s="15"/>
      <c r="U1576" s="50"/>
      <c r="V1576" s="15"/>
      <c r="W1576" s="50"/>
      <c r="Y1576" s="16"/>
      <c r="Z1576" s="16"/>
      <c r="AA1576" s="43"/>
      <c r="AC1576" s="193"/>
      <c r="AD1576" s="16"/>
      <c r="AE1576" s="193"/>
    </row>
    <row r="1577" spans="2:31" s="49" customFormat="1" x14ac:dyDescent="0.25">
      <c r="B1577" s="50"/>
      <c r="D1577" s="187"/>
      <c r="E1577" s="188"/>
      <c r="F1577" s="189"/>
      <c r="G1577" s="189"/>
      <c r="H1577" s="15"/>
      <c r="J1577" s="50"/>
      <c r="K1577" s="50"/>
      <c r="L1577" s="15"/>
      <c r="N1577" s="16"/>
      <c r="O1577" s="16"/>
      <c r="P1577" s="16"/>
      <c r="Q1577" s="15"/>
      <c r="R1577" s="15"/>
      <c r="U1577" s="50"/>
      <c r="V1577" s="15"/>
      <c r="W1577" s="50"/>
      <c r="Y1577" s="16"/>
      <c r="Z1577" s="16"/>
      <c r="AA1577" s="43"/>
      <c r="AC1577" s="193"/>
      <c r="AD1577" s="16"/>
      <c r="AE1577" s="193"/>
    </row>
    <row r="1578" spans="2:31" s="49" customFormat="1" x14ac:dyDescent="0.25">
      <c r="B1578" s="50"/>
      <c r="D1578" s="187"/>
      <c r="E1578" s="188"/>
      <c r="F1578" s="189"/>
      <c r="G1578" s="189"/>
      <c r="H1578" s="15"/>
      <c r="J1578" s="50"/>
      <c r="K1578" s="50"/>
      <c r="L1578" s="15"/>
      <c r="N1578" s="16"/>
      <c r="O1578" s="16"/>
      <c r="P1578" s="16"/>
      <c r="Q1578" s="15"/>
      <c r="R1578" s="15"/>
      <c r="U1578" s="50"/>
      <c r="V1578" s="15"/>
      <c r="W1578" s="50"/>
      <c r="Y1578" s="16"/>
      <c r="Z1578" s="16"/>
      <c r="AA1578" s="43"/>
      <c r="AC1578" s="193"/>
      <c r="AD1578" s="16"/>
      <c r="AE1578" s="193"/>
    </row>
    <row r="1579" spans="2:31" s="49" customFormat="1" x14ac:dyDescent="0.25">
      <c r="B1579" s="50"/>
      <c r="D1579" s="187"/>
      <c r="E1579" s="188"/>
      <c r="F1579" s="189"/>
      <c r="G1579" s="189"/>
      <c r="H1579" s="15"/>
      <c r="J1579" s="50"/>
      <c r="K1579" s="50"/>
      <c r="L1579" s="15"/>
      <c r="N1579" s="16"/>
      <c r="O1579" s="16"/>
      <c r="P1579" s="16"/>
      <c r="Q1579" s="15"/>
      <c r="R1579" s="15"/>
      <c r="U1579" s="50"/>
      <c r="V1579" s="15"/>
      <c r="W1579" s="50"/>
      <c r="Y1579" s="16"/>
      <c r="Z1579" s="16"/>
      <c r="AA1579" s="43"/>
      <c r="AC1579" s="193"/>
      <c r="AD1579" s="16"/>
      <c r="AE1579" s="193"/>
    </row>
    <row r="1580" spans="2:31" s="49" customFormat="1" x14ac:dyDescent="0.25">
      <c r="B1580" s="50"/>
      <c r="D1580" s="187"/>
      <c r="E1580" s="188"/>
      <c r="F1580" s="189"/>
      <c r="G1580" s="189"/>
      <c r="H1580" s="15"/>
      <c r="J1580" s="50"/>
      <c r="K1580" s="50"/>
      <c r="L1580" s="15"/>
      <c r="N1580" s="16"/>
      <c r="O1580" s="16"/>
      <c r="P1580" s="16"/>
      <c r="Q1580" s="15"/>
      <c r="R1580" s="15"/>
      <c r="U1580" s="50"/>
      <c r="V1580" s="15"/>
      <c r="W1580" s="50"/>
      <c r="Y1580" s="16"/>
      <c r="Z1580" s="16"/>
      <c r="AA1580" s="43"/>
      <c r="AC1580" s="193"/>
      <c r="AD1580" s="16"/>
      <c r="AE1580" s="193"/>
    </row>
    <row r="1581" spans="2:31" s="49" customFormat="1" x14ac:dyDescent="0.25">
      <c r="B1581" s="50"/>
      <c r="D1581" s="187"/>
      <c r="E1581" s="188"/>
      <c r="F1581" s="189"/>
      <c r="G1581" s="189"/>
      <c r="H1581" s="15"/>
      <c r="J1581" s="50"/>
      <c r="K1581" s="50"/>
      <c r="L1581" s="15"/>
      <c r="N1581" s="16"/>
      <c r="O1581" s="16"/>
      <c r="P1581" s="16"/>
      <c r="Q1581" s="15"/>
      <c r="R1581" s="15"/>
      <c r="U1581" s="50"/>
      <c r="V1581" s="15"/>
      <c r="W1581" s="50"/>
      <c r="Y1581" s="16"/>
      <c r="Z1581" s="16"/>
      <c r="AA1581" s="43"/>
      <c r="AC1581" s="193"/>
      <c r="AD1581" s="16"/>
      <c r="AE1581" s="193"/>
    </row>
    <row r="1582" spans="2:31" s="49" customFormat="1" x14ac:dyDescent="0.25">
      <c r="B1582" s="50"/>
      <c r="D1582" s="187"/>
      <c r="E1582" s="188"/>
      <c r="F1582" s="189"/>
      <c r="G1582" s="189"/>
      <c r="H1582" s="15"/>
      <c r="J1582" s="50"/>
      <c r="K1582" s="50"/>
      <c r="L1582" s="15"/>
      <c r="N1582" s="16"/>
      <c r="O1582" s="16"/>
      <c r="P1582" s="16"/>
      <c r="Q1582" s="15"/>
      <c r="R1582" s="15"/>
      <c r="U1582" s="50"/>
      <c r="V1582" s="15"/>
      <c r="W1582" s="50"/>
      <c r="Y1582" s="16"/>
      <c r="Z1582" s="16"/>
      <c r="AA1582" s="43"/>
      <c r="AC1582" s="193"/>
      <c r="AD1582" s="16"/>
      <c r="AE1582" s="193"/>
    </row>
    <row r="1583" spans="2:31" s="49" customFormat="1" x14ac:dyDescent="0.25">
      <c r="B1583" s="50"/>
      <c r="D1583" s="187"/>
      <c r="E1583" s="188"/>
      <c r="F1583" s="189"/>
      <c r="G1583" s="189"/>
      <c r="H1583" s="15"/>
      <c r="J1583" s="50"/>
      <c r="K1583" s="50"/>
      <c r="L1583" s="15"/>
      <c r="N1583" s="16"/>
      <c r="O1583" s="16"/>
      <c r="P1583" s="16"/>
      <c r="Q1583" s="15"/>
      <c r="R1583" s="15"/>
      <c r="U1583" s="50"/>
      <c r="V1583" s="15"/>
      <c r="W1583" s="50"/>
      <c r="Y1583" s="16"/>
      <c r="Z1583" s="16"/>
      <c r="AA1583" s="43"/>
      <c r="AC1583" s="193"/>
      <c r="AD1583" s="16"/>
      <c r="AE1583" s="193"/>
    </row>
    <row r="1584" spans="2:31" s="49" customFormat="1" x14ac:dyDescent="0.25">
      <c r="B1584" s="50"/>
      <c r="D1584" s="187"/>
      <c r="E1584" s="188"/>
      <c r="F1584" s="189"/>
      <c r="G1584" s="189"/>
      <c r="H1584" s="15"/>
      <c r="J1584" s="50"/>
      <c r="K1584" s="50"/>
      <c r="L1584" s="15"/>
      <c r="N1584" s="16"/>
      <c r="O1584" s="16"/>
      <c r="P1584" s="16"/>
      <c r="Q1584" s="15"/>
      <c r="R1584" s="15"/>
      <c r="U1584" s="50"/>
      <c r="V1584" s="15"/>
      <c r="W1584" s="50"/>
      <c r="Y1584" s="16"/>
      <c r="Z1584" s="16"/>
      <c r="AA1584" s="43"/>
      <c r="AC1584" s="193"/>
      <c r="AD1584" s="16"/>
      <c r="AE1584" s="193"/>
    </row>
    <row r="1585" spans="2:31" s="49" customFormat="1" x14ac:dyDescent="0.25">
      <c r="B1585" s="50"/>
      <c r="D1585" s="187"/>
      <c r="E1585" s="188"/>
      <c r="F1585" s="189"/>
      <c r="G1585" s="189"/>
      <c r="H1585" s="15"/>
      <c r="J1585" s="50"/>
      <c r="K1585" s="50"/>
      <c r="L1585" s="15"/>
      <c r="N1585" s="16"/>
      <c r="O1585" s="16"/>
      <c r="P1585" s="16"/>
      <c r="Q1585" s="15"/>
      <c r="R1585" s="15"/>
      <c r="U1585" s="50"/>
      <c r="V1585" s="15"/>
      <c r="W1585" s="50"/>
      <c r="Y1585" s="16"/>
      <c r="Z1585" s="16"/>
      <c r="AA1585" s="43"/>
      <c r="AC1585" s="193"/>
      <c r="AD1585" s="16"/>
      <c r="AE1585" s="193"/>
    </row>
    <row r="1586" spans="2:31" s="49" customFormat="1" x14ac:dyDescent="0.25">
      <c r="B1586" s="50"/>
      <c r="D1586" s="187"/>
      <c r="E1586" s="188"/>
      <c r="F1586" s="189"/>
      <c r="G1586" s="189"/>
      <c r="H1586" s="15"/>
      <c r="J1586" s="50"/>
      <c r="K1586" s="50"/>
      <c r="L1586" s="15"/>
      <c r="N1586" s="16"/>
      <c r="O1586" s="16"/>
      <c r="P1586" s="16"/>
      <c r="Q1586" s="15"/>
      <c r="R1586" s="15"/>
      <c r="U1586" s="50"/>
      <c r="V1586" s="15"/>
      <c r="W1586" s="50"/>
      <c r="Y1586" s="16"/>
      <c r="Z1586" s="16"/>
      <c r="AA1586" s="43"/>
      <c r="AC1586" s="193"/>
      <c r="AD1586" s="16"/>
      <c r="AE1586" s="193"/>
    </row>
    <row r="1587" spans="2:31" s="49" customFormat="1" x14ac:dyDescent="0.25">
      <c r="B1587" s="50"/>
      <c r="D1587" s="187"/>
      <c r="E1587" s="188"/>
      <c r="F1587" s="189"/>
      <c r="G1587" s="189"/>
      <c r="H1587" s="15"/>
      <c r="J1587" s="50"/>
      <c r="K1587" s="50"/>
      <c r="L1587" s="15"/>
      <c r="N1587" s="16"/>
      <c r="O1587" s="16"/>
      <c r="P1587" s="16"/>
      <c r="Q1587" s="15"/>
      <c r="R1587" s="15"/>
      <c r="U1587" s="50"/>
      <c r="V1587" s="15"/>
      <c r="W1587" s="50"/>
      <c r="Y1587" s="16"/>
      <c r="Z1587" s="16"/>
      <c r="AA1587" s="43"/>
      <c r="AC1587" s="193"/>
      <c r="AD1587" s="16"/>
      <c r="AE1587" s="193"/>
    </row>
    <row r="1588" spans="2:31" s="49" customFormat="1" x14ac:dyDescent="0.25">
      <c r="B1588" s="50"/>
      <c r="D1588" s="187"/>
      <c r="E1588" s="188"/>
      <c r="F1588" s="189"/>
      <c r="G1588" s="189"/>
      <c r="H1588" s="15"/>
      <c r="J1588" s="50"/>
      <c r="K1588" s="50"/>
      <c r="L1588" s="15"/>
      <c r="N1588" s="16"/>
      <c r="O1588" s="16"/>
      <c r="P1588" s="16"/>
      <c r="Q1588" s="15"/>
      <c r="R1588" s="15"/>
      <c r="U1588" s="50"/>
      <c r="V1588" s="15"/>
      <c r="W1588" s="50"/>
      <c r="Y1588" s="16"/>
      <c r="Z1588" s="16"/>
      <c r="AA1588" s="43"/>
      <c r="AC1588" s="193"/>
      <c r="AD1588" s="16"/>
      <c r="AE1588" s="193"/>
    </row>
    <row r="1589" spans="2:31" s="49" customFormat="1" x14ac:dyDescent="0.25">
      <c r="B1589" s="50"/>
      <c r="D1589" s="187"/>
      <c r="E1589" s="188"/>
      <c r="F1589" s="189"/>
      <c r="G1589" s="189"/>
      <c r="H1589" s="15"/>
      <c r="J1589" s="50"/>
      <c r="K1589" s="50"/>
      <c r="L1589" s="15"/>
      <c r="N1589" s="16"/>
      <c r="O1589" s="16"/>
      <c r="P1589" s="16"/>
      <c r="Q1589" s="15"/>
      <c r="R1589" s="15"/>
      <c r="U1589" s="50"/>
      <c r="V1589" s="15"/>
      <c r="W1589" s="50"/>
      <c r="Y1589" s="16"/>
      <c r="Z1589" s="16"/>
      <c r="AA1589" s="43"/>
      <c r="AC1589" s="193"/>
      <c r="AD1589" s="16"/>
      <c r="AE1589" s="193"/>
    </row>
    <row r="1590" spans="2:31" s="49" customFormat="1" x14ac:dyDescent="0.25">
      <c r="B1590" s="50"/>
      <c r="D1590" s="187"/>
      <c r="E1590" s="188"/>
      <c r="F1590" s="189"/>
      <c r="G1590" s="189"/>
      <c r="H1590" s="15"/>
      <c r="J1590" s="50"/>
      <c r="K1590" s="50"/>
      <c r="L1590" s="15"/>
      <c r="N1590" s="16"/>
      <c r="O1590" s="16"/>
      <c r="P1590" s="16"/>
      <c r="Q1590" s="15"/>
      <c r="R1590" s="15"/>
      <c r="U1590" s="50"/>
      <c r="V1590" s="15"/>
      <c r="W1590" s="50"/>
      <c r="Y1590" s="16"/>
      <c r="Z1590" s="16"/>
      <c r="AA1590" s="43"/>
      <c r="AC1590" s="193"/>
      <c r="AD1590" s="16"/>
      <c r="AE1590" s="193"/>
    </row>
    <row r="1591" spans="2:31" s="49" customFormat="1" x14ac:dyDescent="0.25">
      <c r="B1591" s="50"/>
      <c r="D1591" s="187"/>
      <c r="E1591" s="188"/>
      <c r="F1591" s="189"/>
      <c r="G1591" s="189"/>
      <c r="H1591" s="15"/>
      <c r="J1591" s="50"/>
      <c r="K1591" s="50"/>
      <c r="L1591" s="15"/>
      <c r="N1591" s="16"/>
      <c r="O1591" s="16"/>
      <c r="P1591" s="16"/>
      <c r="Q1591" s="15"/>
      <c r="R1591" s="15"/>
      <c r="U1591" s="50"/>
      <c r="V1591" s="15"/>
      <c r="W1591" s="50"/>
      <c r="Y1591" s="16"/>
      <c r="Z1591" s="16"/>
      <c r="AA1591" s="43"/>
      <c r="AC1591" s="193"/>
      <c r="AD1591" s="16"/>
      <c r="AE1591" s="193"/>
    </row>
    <row r="1592" spans="2:31" s="49" customFormat="1" x14ac:dyDescent="0.25">
      <c r="B1592" s="50"/>
      <c r="D1592" s="190"/>
      <c r="E1592" s="188"/>
      <c r="F1592" s="189"/>
      <c r="G1592" s="189"/>
      <c r="H1592" s="15"/>
      <c r="J1592" s="50"/>
      <c r="K1592" s="50"/>
      <c r="L1592" s="15"/>
      <c r="N1592" s="16"/>
      <c r="O1592" s="16"/>
      <c r="P1592" s="16"/>
      <c r="Q1592" s="15"/>
      <c r="R1592" s="15"/>
      <c r="U1592" s="50"/>
      <c r="V1592" s="15"/>
      <c r="W1592" s="50"/>
      <c r="Y1592" s="16"/>
      <c r="Z1592" s="16"/>
      <c r="AA1592" s="43"/>
      <c r="AC1592" s="193"/>
      <c r="AD1592" s="16"/>
      <c r="AE1592" s="193"/>
    </row>
    <row r="1593" spans="2:31" s="49" customFormat="1" x14ac:dyDescent="0.25">
      <c r="B1593" s="50"/>
      <c r="D1593" s="190"/>
      <c r="E1593" s="188"/>
      <c r="F1593" s="189"/>
      <c r="G1593" s="189"/>
      <c r="H1593" s="15"/>
      <c r="J1593" s="50"/>
      <c r="K1593" s="50"/>
      <c r="L1593" s="15"/>
      <c r="N1593" s="16"/>
      <c r="O1593" s="16"/>
      <c r="P1593" s="16"/>
      <c r="Q1593" s="15"/>
      <c r="R1593" s="15"/>
      <c r="U1593" s="50"/>
      <c r="V1593" s="15"/>
      <c r="W1593" s="50"/>
      <c r="Y1593" s="16"/>
      <c r="Z1593" s="16"/>
      <c r="AA1593" s="43"/>
      <c r="AC1593" s="193"/>
      <c r="AD1593" s="16"/>
      <c r="AE1593" s="193"/>
    </row>
    <row r="1594" spans="2:31" s="49" customFormat="1" x14ac:dyDescent="0.25">
      <c r="B1594" s="50"/>
      <c r="D1594" s="190"/>
      <c r="E1594" s="188"/>
      <c r="F1594" s="189"/>
      <c r="G1594" s="189"/>
      <c r="H1594" s="15"/>
      <c r="J1594" s="50"/>
      <c r="K1594" s="50"/>
      <c r="L1594" s="15"/>
      <c r="N1594" s="16"/>
      <c r="O1594" s="16"/>
      <c r="P1594" s="16"/>
      <c r="Q1594" s="15"/>
      <c r="R1594" s="15"/>
      <c r="U1594" s="50"/>
      <c r="V1594" s="15"/>
      <c r="W1594" s="50"/>
      <c r="Y1594" s="16"/>
      <c r="Z1594" s="16"/>
      <c r="AA1594" s="43"/>
      <c r="AC1594" s="193"/>
      <c r="AD1594" s="16"/>
      <c r="AE1594" s="193"/>
    </row>
    <row r="1595" spans="2:31" s="49" customFormat="1" x14ac:dyDescent="0.25">
      <c r="B1595" s="50"/>
      <c r="D1595" s="190"/>
      <c r="E1595" s="188"/>
      <c r="F1595" s="189"/>
      <c r="G1595" s="189"/>
      <c r="H1595" s="15"/>
      <c r="J1595" s="50"/>
      <c r="K1595" s="50"/>
      <c r="L1595" s="15"/>
      <c r="N1595" s="16"/>
      <c r="O1595" s="16"/>
      <c r="P1595" s="16"/>
      <c r="Q1595" s="15"/>
      <c r="R1595" s="15"/>
      <c r="U1595" s="50"/>
      <c r="V1595" s="15"/>
      <c r="W1595" s="50"/>
      <c r="Y1595" s="16"/>
      <c r="Z1595" s="16"/>
      <c r="AA1595" s="43"/>
      <c r="AC1595" s="193"/>
      <c r="AD1595" s="16"/>
      <c r="AE1595" s="193"/>
    </row>
    <row r="1596" spans="2:31" s="49" customFormat="1" x14ac:dyDescent="0.25">
      <c r="B1596" s="50"/>
      <c r="D1596" s="190"/>
      <c r="E1596" s="188"/>
      <c r="F1596" s="189"/>
      <c r="G1596" s="189"/>
      <c r="H1596" s="15"/>
      <c r="J1596" s="50"/>
      <c r="K1596" s="50"/>
      <c r="L1596" s="15"/>
      <c r="N1596" s="16"/>
      <c r="O1596" s="16"/>
      <c r="P1596" s="16"/>
      <c r="Q1596" s="15"/>
      <c r="R1596" s="15"/>
      <c r="U1596" s="50"/>
      <c r="V1596" s="15"/>
      <c r="W1596" s="50"/>
      <c r="Y1596" s="16"/>
      <c r="Z1596" s="16"/>
      <c r="AA1596" s="43"/>
      <c r="AC1596" s="193"/>
      <c r="AD1596" s="16"/>
      <c r="AE1596" s="193"/>
    </row>
    <row r="1597" spans="2:31" s="49" customFormat="1" x14ac:dyDescent="0.25">
      <c r="B1597" s="50"/>
      <c r="D1597" s="190"/>
      <c r="E1597" s="188"/>
      <c r="F1597" s="189"/>
      <c r="G1597" s="189"/>
      <c r="H1597" s="15"/>
      <c r="J1597" s="50"/>
      <c r="K1597" s="50"/>
      <c r="L1597" s="15"/>
      <c r="N1597" s="16"/>
      <c r="O1597" s="16"/>
      <c r="P1597" s="16"/>
      <c r="Q1597" s="15"/>
      <c r="R1597" s="15"/>
      <c r="U1597" s="50"/>
      <c r="V1597" s="15"/>
      <c r="W1597" s="50"/>
      <c r="Y1597" s="16"/>
      <c r="Z1597" s="16"/>
      <c r="AA1597" s="43"/>
      <c r="AC1597" s="193"/>
      <c r="AD1597" s="16"/>
      <c r="AE1597" s="193"/>
    </row>
    <row r="1598" spans="2:31" s="49" customFormat="1" x14ac:dyDescent="0.25">
      <c r="B1598" s="50"/>
      <c r="D1598" s="190"/>
      <c r="E1598" s="188"/>
      <c r="F1598" s="189"/>
      <c r="G1598" s="189"/>
      <c r="H1598" s="15"/>
      <c r="J1598" s="50"/>
      <c r="K1598" s="50"/>
      <c r="L1598" s="15"/>
      <c r="N1598" s="16"/>
      <c r="O1598" s="16"/>
      <c r="P1598" s="16"/>
      <c r="Q1598" s="15"/>
      <c r="R1598" s="15"/>
      <c r="U1598" s="50"/>
      <c r="V1598" s="15"/>
      <c r="W1598" s="50"/>
      <c r="Y1598" s="16"/>
      <c r="Z1598" s="16"/>
      <c r="AA1598" s="43"/>
      <c r="AC1598" s="193"/>
      <c r="AD1598" s="16"/>
      <c r="AE1598" s="193"/>
    </row>
    <row r="1599" spans="2:31" s="49" customFormat="1" x14ac:dyDescent="0.25">
      <c r="B1599" s="50"/>
      <c r="D1599" s="190"/>
      <c r="E1599" s="188"/>
      <c r="F1599" s="189"/>
      <c r="G1599" s="189"/>
      <c r="H1599" s="15"/>
      <c r="J1599" s="50"/>
      <c r="K1599" s="50"/>
      <c r="L1599" s="15"/>
      <c r="N1599" s="16"/>
      <c r="O1599" s="16"/>
      <c r="P1599" s="16"/>
      <c r="Q1599" s="15"/>
      <c r="R1599" s="15"/>
      <c r="U1599" s="50"/>
      <c r="V1599" s="15"/>
      <c r="W1599" s="50"/>
      <c r="Y1599" s="16"/>
      <c r="Z1599" s="16"/>
      <c r="AA1599" s="43"/>
      <c r="AC1599" s="193"/>
      <c r="AD1599" s="16"/>
      <c r="AE1599" s="193"/>
    </row>
    <row r="1600" spans="2:31" s="49" customFormat="1" x14ac:dyDescent="0.25">
      <c r="B1600" s="50"/>
      <c r="D1600" s="190"/>
      <c r="E1600" s="188"/>
      <c r="F1600" s="189"/>
      <c r="G1600" s="189"/>
      <c r="H1600" s="15"/>
      <c r="J1600" s="50"/>
      <c r="K1600" s="50"/>
      <c r="L1600" s="15"/>
      <c r="N1600" s="16"/>
      <c r="O1600" s="16"/>
      <c r="P1600" s="16"/>
      <c r="Q1600" s="15"/>
      <c r="R1600" s="15"/>
      <c r="U1600" s="50"/>
      <c r="V1600" s="15"/>
      <c r="W1600" s="50"/>
      <c r="Y1600" s="16"/>
      <c r="Z1600" s="16"/>
      <c r="AA1600" s="43"/>
      <c r="AC1600" s="193"/>
      <c r="AD1600" s="16"/>
      <c r="AE1600" s="193"/>
    </row>
    <row r="1601" spans="2:31" s="49" customFormat="1" x14ac:dyDescent="0.25">
      <c r="B1601" s="50"/>
      <c r="D1601" s="190"/>
      <c r="E1601" s="188"/>
      <c r="F1601" s="189"/>
      <c r="G1601" s="189"/>
      <c r="H1601" s="15"/>
      <c r="J1601" s="50"/>
      <c r="K1601" s="50"/>
      <c r="L1601" s="15"/>
      <c r="N1601" s="16"/>
      <c r="O1601" s="16"/>
      <c r="P1601" s="16"/>
      <c r="Q1601" s="15"/>
      <c r="R1601" s="15"/>
      <c r="U1601" s="50"/>
      <c r="V1601" s="15"/>
      <c r="W1601" s="50"/>
      <c r="Y1601" s="16"/>
      <c r="Z1601" s="16"/>
      <c r="AA1601" s="43"/>
      <c r="AC1601" s="193"/>
      <c r="AD1601" s="16"/>
      <c r="AE1601" s="193"/>
    </row>
    <row r="1602" spans="2:31" s="49" customFormat="1" x14ac:dyDescent="0.25">
      <c r="B1602" s="50"/>
      <c r="D1602" s="190"/>
      <c r="E1602" s="188"/>
      <c r="F1602" s="189"/>
      <c r="G1602" s="189"/>
      <c r="H1602" s="15"/>
      <c r="J1602" s="50"/>
      <c r="K1602" s="50"/>
      <c r="L1602" s="15"/>
      <c r="N1602" s="16"/>
      <c r="O1602" s="16"/>
      <c r="P1602" s="16"/>
      <c r="Q1602" s="15"/>
      <c r="R1602" s="15"/>
      <c r="U1602" s="50"/>
      <c r="V1602" s="15"/>
      <c r="W1602" s="50"/>
      <c r="Y1602" s="16"/>
      <c r="Z1602" s="16"/>
      <c r="AA1602" s="43"/>
      <c r="AC1602" s="193"/>
      <c r="AD1602" s="16"/>
      <c r="AE1602" s="193"/>
    </row>
    <row r="1603" spans="2:31" s="49" customFormat="1" x14ac:dyDescent="0.25">
      <c r="B1603" s="50"/>
      <c r="D1603" s="190"/>
      <c r="E1603" s="188"/>
      <c r="F1603" s="189"/>
      <c r="G1603" s="189"/>
      <c r="H1603" s="15"/>
      <c r="J1603" s="50"/>
      <c r="K1603" s="50"/>
      <c r="L1603" s="15"/>
      <c r="N1603" s="16"/>
      <c r="O1603" s="16"/>
      <c r="P1603" s="16"/>
      <c r="Q1603" s="15"/>
      <c r="R1603" s="15"/>
      <c r="U1603" s="50"/>
      <c r="V1603" s="15"/>
      <c r="W1603" s="50"/>
      <c r="Y1603" s="16"/>
      <c r="Z1603" s="16"/>
      <c r="AA1603" s="43"/>
      <c r="AC1603" s="193"/>
      <c r="AD1603" s="16"/>
      <c r="AE1603" s="193"/>
    </row>
    <row r="1604" spans="2:31" s="49" customFormat="1" x14ac:dyDescent="0.25">
      <c r="B1604" s="50"/>
      <c r="D1604" s="190"/>
      <c r="E1604" s="188"/>
      <c r="F1604" s="189"/>
      <c r="G1604" s="189"/>
      <c r="H1604" s="15"/>
      <c r="J1604" s="50"/>
      <c r="K1604" s="50"/>
      <c r="L1604" s="15"/>
      <c r="N1604" s="16"/>
      <c r="O1604" s="16"/>
      <c r="P1604" s="16"/>
      <c r="Q1604" s="15"/>
      <c r="R1604" s="15"/>
      <c r="U1604" s="50"/>
      <c r="V1604" s="15"/>
      <c r="W1604" s="50"/>
      <c r="Y1604" s="16"/>
      <c r="Z1604" s="16"/>
      <c r="AA1604" s="43"/>
      <c r="AC1604" s="193"/>
      <c r="AD1604" s="16"/>
      <c r="AE1604" s="193"/>
    </row>
    <row r="1605" spans="2:31" s="49" customFormat="1" x14ac:dyDescent="0.25">
      <c r="B1605" s="50"/>
      <c r="D1605" s="190"/>
      <c r="E1605" s="188"/>
      <c r="F1605" s="189"/>
      <c r="G1605" s="189"/>
      <c r="H1605" s="15"/>
      <c r="J1605" s="50"/>
      <c r="K1605" s="50"/>
      <c r="L1605" s="15"/>
      <c r="N1605" s="16"/>
      <c r="O1605" s="16"/>
      <c r="P1605" s="16"/>
      <c r="Q1605" s="15"/>
      <c r="R1605" s="15"/>
      <c r="U1605" s="50"/>
      <c r="V1605" s="15"/>
      <c r="W1605" s="50"/>
      <c r="Y1605" s="16"/>
      <c r="Z1605" s="16"/>
      <c r="AA1605" s="43"/>
      <c r="AC1605" s="193"/>
      <c r="AD1605" s="16"/>
      <c r="AE1605" s="193"/>
    </row>
    <row r="1606" spans="2:31" s="49" customFormat="1" x14ac:dyDescent="0.25">
      <c r="B1606" s="50"/>
      <c r="D1606" s="190"/>
      <c r="E1606" s="188"/>
      <c r="F1606" s="189"/>
      <c r="G1606" s="189"/>
      <c r="H1606" s="15"/>
      <c r="J1606" s="50"/>
      <c r="K1606" s="50"/>
      <c r="L1606" s="15"/>
      <c r="N1606" s="16"/>
      <c r="O1606" s="16"/>
      <c r="P1606" s="16"/>
      <c r="Q1606" s="15"/>
      <c r="R1606" s="15"/>
      <c r="U1606" s="50"/>
      <c r="V1606" s="15"/>
      <c r="W1606" s="50"/>
      <c r="Y1606" s="16"/>
      <c r="Z1606" s="16"/>
      <c r="AA1606" s="43"/>
      <c r="AC1606" s="193"/>
      <c r="AD1606" s="16"/>
      <c r="AE1606" s="193"/>
    </row>
    <row r="1607" spans="2:31" s="49" customFormat="1" x14ac:dyDescent="0.25">
      <c r="B1607" s="50"/>
      <c r="D1607" s="190"/>
      <c r="E1607" s="188"/>
      <c r="F1607" s="189"/>
      <c r="G1607" s="189"/>
      <c r="H1607" s="15"/>
      <c r="J1607" s="50"/>
      <c r="K1607" s="50"/>
      <c r="L1607" s="15"/>
      <c r="N1607" s="16"/>
      <c r="O1607" s="16"/>
      <c r="P1607" s="16"/>
      <c r="Q1607" s="15"/>
      <c r="R1607" s="15"/>
      <c r="U1607" s="50"/>
      <c r="V1607" s="15"/>
      <c r="W1607" s="50"/>
      <c r="Y1607" s="16"/>
      <c r="Z1607" s="16"/>
      <c r="AA1607" s="43"/>
      <c r="AC1607" s="193"/>
      <c r="AD1607" s="16"/>
      <c r="AE1607" s="193"/>
    </row>
    <row r="1608" spans="2:31" s="49" customFormat="1" x14ac:dyDescent="0.25">
      <c r="B1608" s="50"/>
      <c r="D1608" s="190"/>
      <c r="E1608" s="188"/>
      <c r="F1608" s="189"/>
      <c r="G1608" s="189"/>
      <c r="H1608" s="15"/>
      <c r="J1608" s="50"/>
      <c r="K1608" s="50"/>
      <c r="L1608" s="15"/>
      <c r="N1608" s="16"/>
      <c r="O1608" s="16"/>
      <c r="P1608" s="16"/>
      <c r="Q1608" s="15"/>
      <c r="R1608" s="15"/>
      <c r="U1608" s="50"/>
      <c r="V1608" s="15"/>
      <c r="W1608" s="50"/>
      <c r="Y1608" s="16"/>
      <c r="Z1608" s="16"/>
      <c r="AA1608" s="43"/>
      <c r="AC1608" s="193"/>
      <c r="AD1608" s="16"/>
      <c r="AE1608" s="193"/>
    </row>
    <row r="1609" spans="2:31" s="49" customFormat="1" x14ac:dyDescent="0.25">
      <c r="B1609" s="50"/>
      <c r="D1609" s="190"/>
      <c r="E1609" s="188"/>
      <c r="F1609" s="189"/>
      <c r="G1609" s="189"/>
      <c r="H1609" s="15"/>
      <c r="J1609" s="50"/>
      <c r="K1609" s="50"/>
      <c r="L1609" s="15"/>
      <c r="N1609" s="16"/>
      <c r="O1609" s="16"/>
      <c r="P1609" s="16"/>
      <c r="Q1609" s="15"/>
      <c r="R1609" s="15"/>
      <c r="U1609" s="50"/>
      <c r="V1609" s="15"/>
      <c r="W1609" s="50"/>
      <c r="Y1609" s="16"/>
      <c r="Z1609" s="16"/>
      <c r="AA1609" s="43"/>
      <c r="AC1609" s="193"/>
      <c r="AD1609" s="16"/>
      <c r="AE1609" s="193"/>
    </row>
    <row r="1610" spans="2:31" s="49" customFormat="1" x14ac:dyDescent="0.25">
      <c r="B1610" s="50"/>
      <c r="D1610" s="190"/>
      <c r="E1610" s="188"/>
      <c r="F1610" s="189"/>
      <c r="G1610" s="189"/>
      <c r="H1610" s="15"/>
      <c r="J1610" s="50"/>
      <c r="K1610" s="50"/>
      <c r="L1610" s="15"/>
      <c r="N1610" s="16"/>
      <c r="O1610" s="16"/>
      <c r="P1610" s="16"/>
      <c r="Q1610" s="15"/>
      <c r="R1610" s="15"/>
      <c r="U1610" s="50"/>
      <c r="V1610" s="15"/>
      <c r="W1610" s="50"/>
      <c r="Y1610" s="16"/>
      <c r="Z1610" s="16"/>
      <c r="AA1610" s="43"/>
      <c r="AC1610" s="193"/>
      <c r="AD1610" s="16"/>
      <c r="AE1610" s="193"/>
    </row>
    <row r="1611" spans="2:31" s="49" customFormat="1" x14ac:dyDescent="0.25">
      <c r="B1611" s="50"/>
      <c r="D1611" s="190"/>
      <c r="E1611" s="188"/>
      <c r="F1611" s="189"/>
      <c r="G1611" s="189"/>
      <c r="H1611" s="15"/>
      <c r="J1611" s="50"/>
      <c r="K1611" s="50"/>
      <c r="L1611" s="15"/>
      <c r="N1611" s="16"/>
      <c r="O1611" s="16"/>
      <c r="P1611" s="16"/>
      <c r="Q1611" s="15"/>
      <c r="R1611" s="15"/>
      <c r="U1611" s="50"/>
      <c r="V1611" s="15"/>
      <c r="W1611" s="50"/>
      <c r="Y1611" s="16"/>
      <c r="Z1611" s="16"/>
      <c r="AA1611" s="43"/>
      <c r="AC1611" s="193"/>
      <c r="AD1611" s="16"/>
      <c r="AE1611" s="193"/>
    </row>
    <row r="1612" spans="2:31" s="49" customFormat="1" x14ac:dyDescent="0.25">
      <c r="B1612" s="50"/>
      <c r="D1612" s="190"/>
      <c r="E1612" s="188"/>
      <c r="F1612" s="189"/>
      <c r="G1612" s="189"/>
      <c r="H1612" s="15"/>
      <c r="J1612" s="50"/>
      <c r="K1612" s="50"/>
      <c r="L1612" s="15"/>
      <c r="N1612" s="16"/>
      <c r="O1612" s="16"/>
      <c r="P1612" s="16"/>
      <c r="Q1612" s="15"/>
      <c r="R1612" s="15"/>
      <c r="U1612" s="50"/>
      <c r="V1612" s="15"/>
      <c r="W1612" s="50"/>
      <c r="Y1612" s="16"/>
      <c r="Z1612" s="16"/>
      <c r="AA1612" s="43"/>
      <c r="AC1612" s="193"/>
      <c r="AD1612" s="16"/>
      <c r="AE1612" s="193"/>
    </row>
    <row r="1613" spans="2:31" s="49" customFormat="1" x14ac:dyDescent="0.25">
      <c r="B1613" s="50"/>
      <c r="D1613" s="190"/>
      <c r="E1613" s="188"/>
      <c r="F1613" s="189"/>
      <c r="G1613" s="189"/>
      <c r="H1613" s="15"/>
      <c r="J1613" s="50"/>
      <c r="K1613" s="50"/>
      <c r="L1613" s="15"/>
      <c r="N1613" s="16"/>
      <c r="O1613" s="16"/>
      <c r="P1613" s="16"/>
      <c r="Q1613" s="15"/>
      <c r="R1613" s="15"/>
      <c r="U1613" s="50"/>
      <c r="V1613" s="15"/>
      <c r="W1613" s="50"/>
      <c r="Y1613" s="16"/>
      <c r="Z1613" s="16"/>
      <c r="AA1613" s="43"/>
      <c r="AC1613" s="193"/>
      <c r="AD1613" s="16"/>
      <c r="AE1613" s="193"/>
    </row>
    <row r="1614" spans="2:31" s="49" customFormat="1" x14ac:dyDescent="0.25">
      <c r="B1614" s="50"/>
      <c r="D1614" s="190"/>
      <c r="E1614" s="188"/>
      <c r="F1614" s="189"/>
      <c r="G1614" s="189"/>
      <c r="H1614" s="15"/>
      <c r="J1614" s="50"/>
      <c r="K1614" s="50"/>
      <c r="L1614" s="15"/>
      <c r="N1614" s="16"/>
      <c r="O1614" s="16"/>
      <c r="P1614" s="16"/>
      <c r="Q1614" s="15"/>
      <c r="R1614" s="15"/>
      <c r="U1614" s="50"/>
      <c r="V1614" s="15"/>
      <c r="W1614" s="50"/>
      <c r="Y1614" s="16"/>
      <c r="Z1614" s="16"/>
      <c r="AA1614" s="43"/>
      <c r="AC1614" s="193"/>
      <c r="AD1614" s="16"/>
      <c r="AE1614" s="193"/>
    </row>
    <row r="1615" spans="2:31" s="49" customFormat="1" x14ac:dyDescent="0.25">
      <c r="B1615" s="50"/>
      <c r="D1615" s="190"/>
      <c r="E1615" s="188"/>
      <c r="F1615" s="189"/>
      <c r="G1615" s="189"/>
      <c r="H1615" s="15"/>
      <c r="J1615" s="50"/>
      <c r="K1615" s="50"/>
      <c r="L1615" s="15"/>
      <c r="N1615" s="16"/>
      <c r="O1615" s="16"/>
      <c r="P1615" s="16"/>
      <c r="Q1615" s="15"/>
      <c r="R1615" s="15"/>
      <c r="U1615" s="50"/>
      <c r="V1615" s="15"/>
      <c r="W1615" s="50"/>
      <c r="Y1615" s="16"/>
      <c r="Z1615" s="16"/>
      <c r="AA1615" s="43"/>
      <c r="AC1615" s="193"/>
      <c r="AD1615" s="16"/>
      <c r="AE1615" s="193"/>
    </row>
    <row r="1616" spans="2:31" s="49" customFormat="1" x14ac:dyDescent="0.25">
      <c r="B1616" s="50"/>
      <c r="D1616" s="190"/>
      <c r="E1616" s="188"/>
      <c r="F1616" s="189"/>
      <c r="G1616" s="189"/>
      <c r="H1616" s="15"/>
      <c r="J1616" s="50"/>
      <c r="K1616" s="50"/>
      <c r="L1616" s="15"/>
      <c r="N1616" s="16"/>
      <c r="O1616" s="16"/>
      <c r="P1616" s="16"/>
      <c r="Q1616" s="15"/>
      <c r="R1616" s="15"/>
      <c r="U1616" s="50"/>
      <c r="V1616" s="15"/>
      <c r="W1616" s="50"/>
      <c r="Y1616" s="16"/>
      <c r="Z1616" s="16"/>
      <c r="AA1616" s="43"/>
      <c r="AC1616" s="193"/>
      <c r="AD1616" s="16"/>
      <c r="AE1616" s="193"/>
    </row>
    <row r="1617" spans="2:31" s="49" customFormat="1" x14ac:dyDescent="0.25">
      <c r="B1617" s="50"/>
      <c r="D1617" s="190"/>
      <c r="E1617" s="188"/>
      <c r="F1617" s="189"/>
      <c r="G1617" s="189"/>
      <c r="H1617" s="15"/>
      <c r="J1617" s="50"/>
      <c r="K1617" s="50"/>
      <c r="L1617" s="15"/>
      <c r="N1617" s="16"/>
      <c r="O1617" s="16"/>
      <c r="P1617" s="16"/>
      <c r="Q1617" s="15"/>
      <c r="R1617" s="15"/>
      <c r="U1617" s="50"/>
      <c r="V1617" s="15"/>
      <c r="W1617" s="50"/>
      <c r="Y1617" s="16"/>
      <c r="Z1617" s="16"/>
      <c r="AA1617" s="43"/>
      <c r="AC1617" s="193"/>
      <c r="AD1617" s="16"/>
      <c r="AE1617" s="193"/>
    </row>
    <row r="1618" spans="2:31" s="49" customFormat="1" x14ac:dyDescent="0.25">
      <c r="B1618" s="50"/>
      <c r="D1618" s="190"/>
      <c r="E1618" s="188"/>
      <c r="F1618" s="189"/>
      <c r="G1618" s="189"/>
      <c r="H1618" s="15"/>
      <c r="J1618" s="50"/>
      <c r="K1618" s="50"/>
      <c r="L1618" s="15"/>
      <c r="N1618" s="16"/>
      <c r="O1618" s="16"/>
      <c r="P1618" s="16"/>
      <c r="Q1618" s="15"/>
      <c r="R1618" s="15"/>
      <c r="U1618" s="50"/>
      <c r="V1618" s="15"/>
      <c r="W1618" s="50"/>
      <c r="Y1618" s="16"/>
      <c r="Z1618" s="16"/>
      <c r="AA1618" s="43"/>
      <c r="AC1618" s="193"/>
      <c r="AD1618" s="16"/>
      <c r="AE1618" s="193"/>
    </row>
    <row r="1619" spans="2:31" s="49" customFormat="1" x14ac:dyDescent="0.25">
      <c r="B1619" s="50"/>
      <c r="D1619" s="190"/>
      <c r="E1619" s="188"/>
      <c r="F1619" s="189"/>
      <c r="G1619" s="189"/>
      <c r="H1619" s="15"/>
      <c r="J1619" s="50"/>
      <c r="K1619" s="50"/>
      <c r="L1619" s="15"/>
      <c r="N1619" s="16"/>
      <c r="O1619" s="16"/>
      <c r="P1619" s="16"/>
      <c r="Q1619" s="15"/>
      <c r="R1619" s="15"/>
      <c r="U1619" s="50"/>
      <c r="V1619" s="15"/>
      <c r="W1619" s="50"/>
      <c r="Y1619" s="16"/>
      <c r="Z1619" s="16"/>
      <c r="AA1619" s="43"/>
      <c r="AC1619" s="193"/>
      <c r="AD1619" s="16"/>
      <c r="AE1619" s="193"/>
    </row>
    <row r="1620" spans="2:31" s="49" customFormat="1" x14ac:dyDescent="0.25">
      <c r="B1620" s="50"/>
      <c r="D1620" s="190"/>
      <c r="E1620" s="188"/>
      <c r="F1620" s="189"/>
      <c r="G1620" s="189"/>
      <c r="H1620" s="15"/>
      <c r="J1620" s="50"/>
      <c r="K1620" s="50"/>
      <c r="L1620" s="15"/>
      <c r="N1620" s="16"/>
      <c r="O1620" s="16"/>
      <c r="P1620" s="16"/>
      <c r="Q1620" s="15"/>
      <c r="R1620" s="15"/>
      <c r="U1620" s="50"/>
      <c r="V1620" s="15"/>
      <c r="W1620" s="50"/>
      <c r="Y1620" s="16"/>
      <c r="Z1620" s="16"/>
      <c r="AA1620" s="43"/>
      <c r="AC1620" s="193"/>
      <c r="AD1620" s="16"/>
      <c r="AE1620" s="193"/>
    </row>
    <row r="1621" spans="2:31" s="49" customFormat="1" x14ac:dyDescent="0.25">
      <c r="B1621" s="50"/>
      <c r="D1621" s="190"/>
      <c r="E1621" s="188"/>
      <c r="F1621" s="189"/>
      <c r="G1621" s="189"/>
      <c r="H1621" s="15"/>
      <c r="J1621" s="50"/>
      <c r="K1621" s="50"/>
      <c r="L1621" s="15"/>
      <c r="N1621" s="16"/>
      <c r="O1621" s="16"/>
      <c r="P1621" s="16"/>
      <c r="Q1621" s="15"/>
      <c r="R1621" s="15"/>
      <c r="U1621" s="50"/>
      <c r="V1621" s="15"/>
      <c r="W1621" s="50"/>
      <c r="Y1621" s="16"/>
      <c r="Z1621" s="16"/>
      <c r="AA1621" s="43"/>
      <c r="AC1621" s="193"/>
      <c r="AD1621" s="16"/>
      <c r="AE1621" s="193"/>
    </row>
    <row r="1622" spans="2:31" s="49" customFormat="1" x14ac:dyDescent="0.25">
      <c r="B1622" s="50"/>
      <c r="D1622" s="190"/>
      <c r="E1622" s="188"/>
      <c r="F1622" s="189"/>
      <c r="G1622" s="189"/>
      <c r="H1622" s="15"/>
      <c r="J1622" s="50"/>
      <c r="K1622" s="50"/>
      <c r="L1622" s="15"/>
      <c r="N1622" s="16"/>
      <c r="O1622" s="16"/>
      <c r="P1622" s="16"/>
      <c r="Q1622" s="15"/>
      <c r="R1622" s="15"/>
      <c r="U1622" s="50"/>
      <c r="V1622" s="15"/>
      <c r="W1622" s="50"/>
      <c r="Y1622" s="16"/>
      <c r="Z1622" s="16"/>
      <c r="AA1622" s="43"/>
      <c r="AC1622" s="193"/>
      <c r="AD1622" s="16"/>
      <c r="AE1622" s="193"/>
    </row>
    <row r="1623" spans="2:31" s="49" customFormat="1" x14ac:dyDescent="0.25">
      <c r="B1623" s="50"/>
      <c r="D1623" s="190"/>
      <c r="E1623" s="188"/>
      <c r="F1623" s="189"/>
      <c r="G1623" s="189"/>
      <c r="H1623" s="15"/>
      <c r="J1623" s="50"/>
      <c r="K1623" s="50"/>
      <c r="L1623" s="15"/>
      <c r="N1623" s="16"/>
      <c r="O1623" s="16"/>
      <c r="P1623" s="16"/>
      <c r="Q1623" s="15"/>
      <c r="R1623" s="15"/>
      <c r="U1623" s="50"/>
      <c r="V1623" s="15"/>
      <c r="W1623" s="50"/>
      <c r="Y1623" s="16"/>
      <c r="Z1623" s="16"/>
      <c r="AA1623" s="43"/>
      <c r="AC1623" s="193"/>
      <c r="AD1623" s="16"/>
      <c r="AE1623" s="193"/>
    </row>
    <row r="1624" spans="2:31" s="49" customFormat="1" x14ac:dyDescent="0.25">
      <c r="B1624" s="50"/>
      <c r="D1624" s="190"/>
      <c r="E1624" s="188"/>
      <c r="F1624" s="189"/>
      <c r="G1624" s="189"/>
      <c r="H1624" s="15"/>
      <c r="J1624" s="50"/>
      <c r="K1624" s="50"/>
      <c r="L1624" s="15"/>
      <c r="N1624" s="16"/>
      <c r="O1624" s="16"/>
      <c r="P1624" s="16"/>
      <c r="Q1624" s="15"/>
      <c r="R1624" s="15"/>
      <c r="U1624" s="50"/>
      <c r="V1624" s="15"/>
      <c r="W1624" s="50"/>
      <c r="Y1624" s="16"/>
      <c r="Z1624" s="16"/>
      <c r="AA1624" s="43"/>
      <c r="AC1624" s="193"/>
      <c r="AD1624" s="16"/>
      <c r="AE1624" s="193"/>
    </row>
    <row r="1625" spans="2:31" s="49" customFormat="1" x14ac:dyDescent="0.25">
      <c r="B1625" s="50"/>
      <c r="D1625" s="190"/>
      <c r="E1625" s="188"/>
      <c r="F1625" s="189"/>
      <c r="G1625" s="189"/>
      <c r="H1625" s="15"/>
      <c r="J1625" s="50"/>
      <c r="K1625" s="50"/>
      <c r="L1625" s="15"/>
      <c r="N1625" s="16"/>
      <c r="O1625" s="16"/>
      <c r="P1625" s="16"/>
      <c r="Q1625" s="15"/>
      <c r="R1625" s="15"/>
      <c r="U1625" s="50"/>
      <c r="V1625" s="15"/>
      <c r="W1625" s="50"/>
      <c r="Y1625" s="16"/>
      <c r="Z1625" s="16"/>
      <c r="AA1625" s="43"/>
      <c r="AC1625" s="193"/>
      <c r="AD1625" s="16"/>
      <c r="AE1625" s="193"/>
    </row>
    <row r="1626" spans="2:31" s="49" customFormat="1" x14ac:dyDescent="0.25">
      <c r="B1626" s="50"/>
      <c r="D1626" s="190"/>
      <c r="E1626" s="188"/>
      <c r="F1626" s="189"/>
      <c r="G1626" s="189"/>
      <c r="H1626" s="15"/>
      <c r="J1626" s="50"/>
      <c r="K1626" s="50"/>
      <c r="L1626" s="15"/>
      <c r="N1626" s="16"/>
      <c r="O1626" s="16"/>
      <c r="P1626" s="16"/>
      <c r="Q1626" s="15"/>
      <c r="R1626" s="15"/>
      <c r="U1626" s="50"/>
      <c r="V1626" s="15"/>
      <c r="W1626" s="50"/>
      <c r="Y1626" s="16"/>
      <c r="Z1626" s="16"/>
      <c r="AA1626" s="43"/>
      <c r="AC1626" s="193"/>
      <c r="AD1626" s="16"/>
      <c r="AE1626" s="193"/>
    </row>
    <row r="1627" spans="2:31" s="49" customFormat="1" x14ac:dyDescent="0.25">
      <c r="B1627" s="50"/>
      <c r="D1627" s="190"/>
      <c r="E1627" s="188"/>
      <c r="F1627" s="189"/>
      <c r="G1627" s="189"/>
      <c r="H1627" s="15"/>
      <c r="J1627" s="50"/>
      <c r="K1627" s="50"/>
      <c r="L1627" s="15"/>
      <c r="N1627" s="16"/>
      <c r="O1627" s="16"/>
      <c r="P1627" s="16"/>
      <c r="Q1627" s="15"/>
      <c r="R1627" s="15"/>
      <c r="U1627" s="50"/>
      <c r="V1627" s="15"/>
      <c r="W1627" s="50"/>
      <c r="Y1627" s="16"/>
      <c r="Z1627" s="16"/>
      <c r="AA1627" s="43"/>
      <c r="AC1627" s="193"/>
      <c r="AD1627" s="16"/>
      <c r="AE1627" s="193"/>
    </row>
    <row r="1628" spans="2:31" s="49" customFormat="1" x14ac:dyDescent="0.25">
      <c r="B1628" s="50"/>
      <c r="D1628" s="190"/>
      <c r="E1628" s="188"/>
      <c r="F1628" s="189"/>
      <c r="G1628" s="189"/>
      <c r="H1628" s="15"/>
      <c r="J1628" s="50"/>
      <c r="K1628" s="50"/>
      <c r="L1628" s="15"/>
      <c r="N1628" s="16"/>
      <c r="O1628" s="16"/>
      <c r="P1628" s="16"/>
      <c r="Q1628" s="15"/>
      <c r="R1628" s="15"/>
      <c r="U1628" s="50"/>
      <c r="V1628" s="15"/>
      <c r="W1628" s="50"/>
      <c r="Y1628" s="16"/>
      <c r="Z1628" s="16"/>
      <c r="AA1628" s="43"/>
      <c r="AC1628" s="193"/>
      <c r="AD1628" s="16"/>
      <c r="AE1628" s="193"/>
    </row>
    <row r="1629" spans="2:31" s="49" customFormat="1" x14ac:dyDescent="0.25">
      <c r="B1629" s="50"/>
      <c r="D1629" s="190"/>
      <c r="E1629" s="188"/>
      <c r="F1629" s="189"/>
      <c r="G1629" s="189"/>
      <c r="H1629" s="15"/>
      <c r="J1629" s="50"/>
      <c r="K1629" s="50"/>
      <c r="L1629" s="15"/>
      <c r="N1629" s="16"/>
      <c r="O1629" s="16"/>
      <c r="P1629" s="16"/>
      <c r="Q1629" s="15"/>
      <c r="R1629" s="15"/>
      <c r="U1629" s="50"/>
      <c r="V1629" s="15"/>
      <c r="W1629" s="50"/>
      <c r="Y1629" s="16"/>
      <c r="Z1629" s="16"/>
      <c r="AA1629" s="43"/>
      <c r="AC1629" s="193"/>
      <c r="AD1629" s="16"/>
      <c r="AE1629" s="193"/>
    </row>
    <row r="1630" spans="2:31" s="49" customFormat="1" x14ac:dyDescent="0.25">
      <c r="B1630" s="50"/>
      <c r="D1630" s="190"/>
      <c r="E1630" s="188"/>
      <c r="F1630" s="189"/>
      <c r="G1630" s="189"/>
      <c r="H1630" s="15"/>
      <c r="J1630" s="50"/>
      <c r="K1630" s="50"/>
      <c r="L1630" s="15"/>
      <c r="N1630" s="16"/>
      <c r="O1630" s="16"/>
      <c r="P1630" s="16"/>
      <c r="Q1630" s="15"/>
      <c r="R1630" s="15"/>
      <c r="U1630" s="50"/>
      <c r="V1630" s="15"/>
      <c r="W1630" s="50"/>
      <c r="Y1630" s="16"/>
      <c r="Z1630" s="16"/>
      <c r="AA1630" s="43"/>
      <c r="AC1630" s="193"/>
      <c r="AD1630" s="16"/>
      <c r="AE1630" s="193"/>
    </row>
    <row r="1631" spans="2:31" s="49" customFormat="1" x14ac:dyDescent="0.25">
      <c r="B1631" s="50"/>
      <c r="D1631" s="190"/>
      <c r="E1631" s="188"/>
      <c r="F1631" s="189"/>
      <c r="G1631" s="189"/>
      <c r="H1631" s="15"/>
      <c r="J1631" s="50"/>
      <c r="K1631" s="50"/>
      <c r="L1631" s="15"/>
      <c r="N1631" s="16"/>
      <c r="O1631" s="16"/>
      <c r="P1631" s="16"/>
      <c r="Q1631" s="15"/>
      <c r="R1631" s="15"/>
      <c r="U1631" s="50"/>
      <c r="V1631" s="15"/>
      <c r="W1631" s="50"/>
      <c r="Y1631" s="16"/>
      <c r="Z1631" s="16"/>
      <c r="AA1631" s="43"/>
      <c r="AC1631" s="193"/>
      <c r="AD1631" s="16"/>
      <c r="AE1631" s="193"/>
    </row>
    <row r="1632" spans="2:31" s="49" customFormat="1" x14ac:dyDescent="0.25">
      <c r="B1632" s="50"/>
      <c r="D1632" s="190"/>
      <c r="E1632" s="188"/>
      <c r="F1632" s="189"/>
      <c r="G1632" s="189"/>
      <c r="H1632" s="15"/>
      <c r="J1632" s="50"/>
      <c r="K1632" s="50"/>
      <c r="L1632" s="15"/>
      <c r="N1632" s="16"/>
      <c r="O1632" s="16"/>
      <c r="P1632" s="16"/>
      <c r="Q1632" s="15"/>
      <c r="R1632" s="15"/>
      <c r="U1632" s="50"/>
      <c r="V1632" s="15"/>
      <c r="W1632" s="50"/>
      <c r="Y1632" s="16"/>
      <c r="Z1632" s="16"/>
      <c r="AA1632" s="43"/>
      <c r="AC1632" s="193"/>
      <c r="AD1632" s="16"/>
      <c r="AE1632" s="193"/>
    </row>
    <row r="1633" spans="2:31" s="49" customFormat="1" x14ac:dyDescent="0.25">
      <c r="B1633" s="50"/>
      <c r="D1633" s="190"/>
      <c r="E1633" s="188"/>
      <c r="F1633" s="189"/>
      <c r="G1633" s="189"/>
      <c r="H1633" s="15"/>
      <c r="J1633" s="50"/>
      <c r="K1633" s="50"/>
      <c r="L1633" s="15"/>
      <c r="N1633" s="16"/>
      <c r="O1633" s="16"/>
      <c r="P1633" s="16"/>
      <c r="Q1633" s="15"/>
      <c r="R1633" s="15"/>
      <c r="U1633" s="50"/>
      <c r="V1633" s="15"/>
      <c r="W1633" s="50"/>
      <c r="Y1633" s="16"/>
      <c r="Z1633" s="16"/>
      <c r="AA1633" s="43"/>
      <c r="AC1633" s="193"/>
      <c r="AD1633" s="16"/>
      <c r="AE1633" s="193"/>
    </row>
    <row r="1634" spans="2:31" s="49" customFormat="1" x14ac:dyDescent="0.25">
      <c r="B1634" s="50"/>
      <c r="D1634" s="190"/>
      <c r="E1634" s="188"/>
      <c r="F1634" s="189"/>
      <c r="G1634" s="189"/>
      <c r="H1634" s="15"/>
      <c r="J1634" s="50"/>
      <c r="K1634" s="50"/>
      <c r="L1634" s="15"/>
      <c r="N1634" s="16"/>
      <c r="O1634" s="16"/>
      <c r="P1634" s="16"/>
      <c r="Q1634" s="15"/>
      <c r="R1634" s="15"/>
      <c r="U1634" s="50"/>
      <c r="V1634" s="15"/>
      <c r="W1634" s="50"/>
      <c r="Y1634" s="16"/>
      <c r="Z1634" s="16"/>
      <c r="AA1634" s="43"/>
      <c r="AC1634" s="193"/>
      <c r="AD1634" s="16"/>
      <c r="AE1634" s="193"/>
    </row>
    <row r="1635" spans="2:31" s="49" customFormat="1" x14ac:dyDescent="0.25">
      <c r="B1635" s="50"/>
      <c r="D1635" s="190"/>
      <c r="E1635" s="188"/>
      <c r="F1635" s="189"/>
      <c r="G1635" s="189"/>
      <c r="H1635" s="15"/>
      <c r="J1635" s="50"/>
      <c r="K1635" s="50"/>
      <c r="L1635" s="15"/>
      <c r="N1635" s="16"/>
      <c r="O1635" s="16"/>
      <c r="P1635" s="16"/>
      <c r="Q1635" s="15"/>
      <c r="R1635" s="15"/>
      <c r="U1635" s="50"/>
      <c r="V1635" s="15"/>
      <c r="W1635" s="50"/>
      <c r="Y1635" s="16"/>
      <c r="Z1635" s="16"/>
      <c r="AA1635" s="43"/>
      <c r="AC1635" s="193"/>
      <c r="AD1635" s="16"/>
      <c r="AE1635" s="193"/>
    </row>
    <row r="1636" spans="2:31" s="49" customFormat="1" x14ac:dyDescent="0.25">
      <c r="B1636" s="50"/>
      <c r="D1636" s="190"/>
      <c r="E1636" s="188"/>
      <c r="F1636" s="189"/>
      <c r="G1636" s="189"/>
      <c r="H1636" s="15"/>
      <c r="J1636" s="50"/>
      <c r="K1636" s="50"/>
      <c r="L1636" s="15"/>
      <c r="N1636" s="16"/>
      <c r="O1636" s="16"/>
      <c r="P1636" s="16"/>
      <c r="Q1636" s="15"/>
      <c r="R1636" s="15"/>
      <c r="U1636" s="50"/>
      <c r="V1636" s="15"/>
      <c r="W1636" s="50"/>
      <c r="Y1636" s="16"/>
      <c r="Z1636" s="16"/>
      <c r="AA1636" s="43"/>
      <c r="AC1636" s="193"/>
      <c r="AD1636" s="16"/>
      <c r="AE1636" s="193"/>
    </row>
    <row r="1637" spans="2:31" s="49" customFormat="1" x14ac:dyDescent="0.25">
      <c r="B1637" s="50"/>
      <c r="D1637" s="190"/>
      <c r="E1637" s="188"/>
      <c r="F1637" s="189"/>
      <c r="G1637" s="189"/>
      <c r="H1637" s="15"/>
      <c r="J1637" s="50"/>
      <c r="K1637" s="50"/>
      <c r="L1637" s="15"/>
      <c r="N1637" s="16"/>
      <c r="O1637" s="16"/>
      <c r="P1637" s="16"/>
      <c r="Q1637" s="15"/>
      <c r="R1637" s="15"/>
      <c r="U1637" s="50"/>
      <c r="V1637" s="15"/>
      <c r="W1637" s="50"/>
      <c r="Y1637" s="16"/>
      <c r="Z1637" s="16"/>
      <c r="AA1637" s="43"/>
      <c r="AC1637" s="193"/>
      <c r="AD1637" s="16"/>
      <c r="AE1637" s="193"/>
    </row>
    <row r="1638" spans="2:31" s="49" customFormat="1" x14ac:dyDescent="0.25">
      <c r="B1638" s="50"/>
      <c r="D1638" s="190"/>
      <c r="E1638" s="188"/>
      <c r="F1638" s="189"/>
      <c r="G1638" s="189"/>
      <c r="H1638" s="15"/>
      <c r="J1638" s="50"/>
      <c r="K1638" s="50"/>
      <c r="L1638" s="15"/>
      <c r="N1638" s="16"/>
      <c r="O1638" s="16"/>
      <c r="P1638" s="16"/>
      <c r="Q1638" s="15"/>
      <c r="R1638" s="15"/>
      <c r="U1638" s="50"/>
      <c r="V1638" s="15"/>
      <c r="W1638" s="50"/>
      <c r="Y1638" s="16"/>
      <c r="Z1638" s="16"/>
      <c r="AA1638" s="43"/>
      <c r="AC1638" s="193"/>
      <c r="AD1638" s="16"/>
      <c r="AE1638" s="193"/>
    </row>
    <row r="1639" spans="2:31" s="49" customFormat="1" x14ac:dyDescent="0.25">
      <c r="B1639" s="50"/>
      <c r="D1639" s="190"/>
      <c r="E1639" s="188"/>
      <c r="F1639" s="189"/>
      <c r="G1639" s="189"/>
      <c r="H1639" s="15"/>
      <c r="J1639" s="50"/>
      <c r="K1639" s="50"/>
      <c r="L1639" s="15"/>
      <c r="N1639" s="16"/>
      <c r="O1639" s="16"/>
      <c r="P1639" s="16"/>
      <c r="Q1639" s="15"/>
      <c r="R1639" s="15"/>
      <c r="U1639" s="50"/>
      <c r="V1639" s="15"/>
      <c r="W1639" s="50"/>
      <c r="Y1639" s="16"/>
      <c r="Z1639" s="16"/>
      <c r="AA1639" s="43"/>
      <c r="AC1639" s="193"/>
      <c r="AD1639" s="16"/>
      <c r="AE1639" s="193"/>
    </row>
    <row r="1640" spans="2:31" s="49" customFormat="1" x14ac:dyDescent="0.25">
      <c r="B1640" s="50"/>
      <c r="D1640" s="190"/>
      <c r="E1640" s="188"/>
      <c r="F1640" s="189"/>
      <c r="G1640" s="189"/>
      <c r="H1640" s="15"/>
      <c r="J1640" s="50"/>
      <c r="K1640" s="50"/>
      <c r="L1640" s="15"/>
      <c r="N1640" s="16"/>
      <c r="O1640" s="16"/>
      <c r="P1640" s="16"/>
      <c r="Q1640" s="15"/>
      <c r="R1640" s="15"/>
      <c r="U1640" s="50"/>
      <c r="V1640" s="15"/>
      <c r="W1640" s="50"/>
      <c r="Y1640" s="16"/>
      <c r="Z1640" s="16"/>
      <c r="AA1640" s="43"/>
      <c r="AC1640" s="193"/>
      <c r="AD1640" s="16"/>
      <c r="AE1640" s="193"/>
    </row>
    <row r="1641" spans="2:31" s="49" customFormat="1" x14ac:dyDescent="0.25">
      <c r="B1641" s="50"/>
      <c r="D1641" s="190"/>
      <c r="E1641" s="188"/>
      <c r="F1641" s="189"/>
      <c r="G1641" s="189"/>
      <c r="H1641" s="15"/>
      <c r="J1641" s="50"/>
      <c r="K1641" s="50"/>
      <c r="L1641" s="15"/>
      <c r="N1641" s="16"/>
      <c r="O1641" s="16"/>
      <c r="P1641" s="16"/>
      <c r="Q1641" s="15"/>
      <c r="R1641" s="15"/>
      <c r="U1641" s="50"/>
      <c r="V1641" s="15"/>
      <c r="W1641" s="50"/>
      <c r="Y1641" s="16"/>
      <c r="Z1641" s="16"/>
      <c r="AA1641" s="43"/>
      <c r="AC1641" s="193"/>
      <c r="AD1641" s="16"/>
      <c r="AE1641" s="193"/>
    </row>
    <row r="1642" spans="2:31" s="49" customFormat="1" x14ac:dyDescent="0.25">
      <c r="B1642" s="50"/>
      <c r="D1642" s="190"/>
      <c r="E1642" s="188"/>
      <c r="F1642" s="189"/>
      <c r="G1642" s="189"/>
      <c r="H1642" s="15"/>
      <c r="J1642" s="50"/>
      <c r="K1642" s="50"/>
      <c r="L1642" s="15"/>
      <c r="N1642" s="16"/>
      <c r="O1642" s="16"/>
      <c r="P1642" s="16"/>
      <c r="Q1642" s="15"/>
      <c r="R1642" s="15"/>
      <c r="U1642" s="50"/>
      <c r="V1642" s="15"/>
      <c r="W1642" s="50"/>
      <c r="Y1642" s="16"/>
      <c r="Z1642" s="16"/>
      <c r="AA1642" s="43"/>
      <c r="AC1642" s="193"/>
      <c r="AD1642" s="16"/>
      <c r="AE1642" s="193"/>
    </row>
    <row r="1643" spans="2:31" s="49" customFormat="1" x14ac:dyDescent="0.25">
      <c r="B1643" s="50"/>
      <c r="D1643" s="190"/>
      <c r="E1643" s="188"/>
      <c r="F1643" s="189"/>
      <c r="G1643" s="189"/>
      <c r="H1643" s="15"/>
      <c r="J1643" s="50"/>
      <c r="K1643" s="50"/>
      <c r="L1643" s="15"/>
      <c r="N1643" s="16"/>
      <c r="O1643" s="16"/>
      <c r="P1643" s="16"/>
      <c r="Q1643" s="15"/>
      <c r="R1643" s="15"/>
      <c r="U1643" s="50"/>
      <c r="V1643" s="15"/>
      <c r="W1643" s="50"/>
      <c r="Y1643" s="16"/>
      <c r="Z1643" s="16"/>
      <c r="AA1643" s="43"/>
      <c r="AC1643" s="193"/>
      <c r="AD1643" s="16"/>
      <c r="AE1643" s="193"/>
    </row>
    <row r="1644" spans="2:31" s="49" customFormat="1" x14ac:dyDescent="0.25">
      <c r="B1644" s="50"/>
      <c r="D1644" s="190"/>
      <c r="E1644" s="188"/>
      <c r="F1644" s="189"/>
      <c r="G1644" s="189"/>
      <c r="H1644" s="15"/>
      <c r="J1644" s="50"/>
      <c r="K1644" s="50"/>
      <c r="L1644" s="15"/>
      <c r="N1644" s="16"/>
      <c r="O1644" s="16"/>
      <c r="P1644" s="16"/>
      <c r="Q1644" s="15"/>
      <c r="R1644" s="15"/>
      <c r="U1644" s="50"/>
      <c r="V1644" s="15"/>
      <c r="W1644" s="50"/>
      <c r="Y1644" s="16"/>
      <c r="Z1644" s="16"/>
      <c r="AA1644" s="43"/>
      <c r="AC1644" s="193"/>
      <c r="AD1644" s="16"/>
      <c r="AE1644" s="193"/>
    </row>
    <row r="1645" spans="2:31" s="49" customFormat="1" x14ac:dyDescent="0.25">
      <c r="B1645" s="50"/>
      <c r="D1645" s="190"/>
      <c r="E1645" s="188"/>
      <c r="F1645" s="189"/>
      <c r="G1645" s="189"/>
      <c r="H1645" s="15"/>
      <c r="J1645" s="50"/>
      <c r="K1645" s="50"/>
      <c r="L1645" s="15"/>
      <c r="N1645" s="16"/>
      <c r="O1645" s="16"/>
      <c r="P1645" s="16"/>
      <c r="Q1645" s="15"/>
      <c r="R1645" s="15"/>
      <c r="U1645" s="50"/>
      <c r="V1645" s="15"/>
      <c r="W1645" s="50"/>
      <c r="Y1645" s="16"/>
      <c r="Z1645" s="16"/>
      <c r="AA1645" s="43"/>
      <c r="AC1645" s="193"/>
      <c r="AD1645" s="16"/>
      <c r="AE1645" s="193"/>
    </row>
    <row r="1646" spans="2:31" s="49" customFormat="1" x14ac:dyDescent="0.25">
      <c r="B1646" s="50"/>
      <c r="D1646" s="190"/>
      <c r="E1646" s="188"/>
      <c r="F1646" s="189"/>
      <c r="G1646" s="189"/>
      <c r="H1646" s="15"/>
      <c r="J1646" s="50"/>
      <c r="K1646" s="50"/>
      <c r="L1646" s="15"/>
      <c r="N1646" s="16"/>
      <c r="O1646" s="16"/>
      <c r="P1646" s="16"/>
      <c r="Q1646" s="15"/>
      <c r="R1646" s="15"/>
      <c r="U1646" s="50"/>
      <c r="V1646" s="15"/>
      <c r="W1646" s="50"/>
      <c r="Y1646" s="16"/>
      <c r="Z1646" s="16"/>
      <c r="AA1646" s="43"/>
      <c r="AC1646" s="193"/>
      <c r="AD1646" s="16"/>
      <c r="AE1646" s="193"/>
    </row>
  </sheetData>
  <mergeCells count="33">
    <mergeCell ref="A2:A4"/>
    <mergeCell ref="C2:C4"/>
    <mergeCell ref="L3:M3"/>
    <mergeCell ref="A5:D5"/>
    <mergeCell ref="D2:D3"/>
    <mergeCell ref="B2:B4"/>
    <mergeCell ref="AB3:AB4"/>
    <mergeCell ref="AC3:AC4"/>
    <mergeCell ref="AA3:AA4"/>
    <mergeCell ref="Z3:Z4"/>
    <mergeCell ref="AG3:AG4"/>
    <mergeCell ref="AD2:AF2"/>
    <mergeCell ref="E3:E4"/>
    <mergeCell ref="F3:F4"/>
    <mergeCell ref="G3:G4"/>
    <mergeCell ref="N3:N4"/>
    <mergeCell ref="H3:I3"/>
    <mergeCell ref="E2:P2"/>
    <mergeCell ref="O3:O4"/>
    <mergeCell ref="W3:W4"/>
    <mergeCell ref="Y3:Y4"/>
    <mergeCell ref="P3:P4"/>
    <mergeCell ref="J3:K3"/>
    <mergeCell ref="AF3:AF4"/>
    <mergeCell ref="AD3:AD4"/>
    <mergeCell ref="AE3:AE4"/>
    <mergeCell ref="Q2:X2"/>
    <mergeCell ref="V3:V4"/>
    <mergeCell ref="X3:X4"/>
    <mergeCell ref="R3:R4"/>
    <mergeCell ref="S3:S4"/>
    <mergeCell ref="T3:T4"/>
    <mergeCell ref="U3:U4"/>
  </mergeCells>
  <dataValidations count="7">
    <dataValidation type="date" allowBlank="1" showInputMessage="1" showErrorMessage="1" error="Παράδειγμα: 25/11/2020" sqref="W839:W1005">
      <formula1>43101</formula1>
      <formula2>402133</formula2>
    </dataValidation>
    <dataValidation allowBlank="1" showInputMessage="1" showErrorMessage="1" error="Παράδειγμα: 25/11/2020" sqref="U6:V1005 J6:J1005 X6:X1005"/>
    <dataValidation type="date" allowBlank="1" showInputMessage="1" showErrorMessage="1" error="Παράδειγμα: 25/1/2021" sqref="I6:I1005 T6:T1005 K6:K1005 W6:W838">
      <formula1>43101</formula1>
      <formula2>402133</formula2>
    </dataValidation>
    <dataValidation type="list" allowBlank="1" showInputMessage="1" showErrorMessage="1" error="Επιλογή από την αναπτυσσόμενη λίστα" sqref="G6:G1005">
      <formula1>$BA$2:$BA$8</formula1>
    </dataValidation>
    <dataValidation type="list" allowBlank="1" showInputMessage="1" showErrorMessage="1" error="Επιλογή από την αναπτυσσόμενη λίστα" sqref="R6:R1005">
      <formula1>$BD$2:$BD$7</formula1>
    </dataValidation>
    <dataValidation type="list" allowBlank="1" showInputMessage="1" showErrorMessage="1" sqref="BD3:BD7">
      <formula1>$BD$4:$BD$13</formula1>
    </dataValidation>
    <dataValidation type="list" allowBlank="1" showInputMessage="1" showErrorMessage="1" error="Επιλογή από την αναπτυσσόμενη λίστα" sqref="C1001:C1005">
      <formula1>"7.1 Αμοιβές προσωπικού, 7.2 Αναλώσιμα, 7.3 Δαπάνες για χρήση ή πρόσβαση σε εξοπλισμό, υποδομές ή άλλους πόρους, 7.4 Δαπάνες για αγορά εξοπλισμού, 7.5 Έξοδα μετακινήσεων, 7.6 Δαπάνες δημοσιότητας και διάχυσης, 7.7 Λοιπά έξοδα, 7.8 Έμμεσες Δαπάνες"</formula1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Επιλογή από την αναπτυσσόμενη λίστα">
          <x14:formula1>
            <xm:f>'Φ3. ΔΑΠΑΝΕΣ ΜΕΛΩΝ ΕΡ-ΚΗΣ ΟΜΑΔΑΣ'!$AC$3:$AC$53</xm:f>
          </x14:formula1>
          <xm:sqref>AB6:AB1005</xm:sqref>
        </x14:dataValidation>
        <x14:dataValidation type="list" allowBlank="1" showInputMessage="1" showErrorMessage="1">
          <x14:formula1>
            <xm:f>'Φ1. ΓΕΝΙΚΑ ΣΤΟΙΧΕΙΑ ΕΡΓΟΥ'!$BA$7:$BA$9</xm:f>
          </x14:formula1>
          <xm:sqref>B6:B1005</xm:sqref>
        </x14:dataValidation>
        <x14:dataValidation type="list" allowBlank="1" showInputMessage="1" showErrorMessage="1" error="Επιλογή από την αναπτυσσόμενη λίστα">
          <x14:formula1>
            <xm:f>'Φ1. ΓΕΝΙΚΑ ΣΤΟΙΧΕΙΑ ΕΡΓΟΥ'!$BB$11:$BB$18</xm:f>
          </x14:formula1>
          <xm:sqref>C6:C1000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A412"/>
  <sheetViews>
    <sheetView zoomScale="80" zoomScaleNormal="80" workbookViewId="0">
      <pane ySplit="11" topLeftCell="A12" activePane="bottomLeft" state="frozen"/>
      <selection pane="bottomLeft" activeCell="G15" sqref="G15"/>
    </sheetView>
  </sheetViews>
  <sheetFormatPr defaultRowHeight="15" x14ac:dyDescent="0.25"/>
  <cols>
    <col min="1" max="1" width="1.7109375" customWidth="1"/>
    <col min="2" max="2" width="48.28515625" customWidth="1"/>
    <col min="3" max="3" width="24.42578125" customWidth="1"/>
    <col min="4" max="4" width="23.7109375" customWidth="1"/>
    <col min="5" max="5" width="22" customWidth="1"/>
    <col min="6" max="6" width="2.7109375" customWidth="1"/>
    <col min="7" max="7" width="22.85546875" customWidth="1"/>
    <col min="8" max="8" width="13.7109375" customWidth="1"/>
    <col min="9" max="9" width="24.28515625" customWidth="1"/>
    <col min="10" max="10" width="23.7109375" customWidth="1"/>
    <col min="11" max="11" width="27" customWidth="1"/>
    <col min="12" max="12" width="15.140625" customWidth="1"/>
    <col min="13" max="13" width="17.42578125" customWidth="1"/>
    <col min="14" max="14" width="30" customWidth="1"/>
    <col min="15" max="16" width="28.140625" customWidth="1"/>
    <col min="17" max="17" width="36.85546875" customWidth="1"/>
    <col min="18" max="18" width="1" customWidth="1"/>
    <col min="19" max="19" width="28.28515625" customWidth="1"/>
    <col min="20" max="20" width="10.5703125" customWidth="1"/>
    <col min="21" max="21" width="18.7109375" customWidth="1"/>
    <col min="22" max="22" width="5" customWidth="1"/>
    <col min="23" max="23" width="24.5703125" customWidth="1"/>
    <col min="24" max="24" width="18.28515625" customWidth="1"/>
    <col min="25" max="25" width="15.85546875" customWidth="1"/>
    <col min="26" max="26" width="23.5703125" customWidth="1"/>
    <col min="27" max="27" width="35.42578125" customWidth="1"/>
    <col min="28" max="28" width="17" customWidth="1"/>
    <col min="29" max="29" width="20.140625" customWidth="1"/>
    <col min="30" max="30" width="3.5703125" customWidth="1"/>
    <col min="31" max="31" width="16.85546875" customWidth="1"/>
    <col min="32" max="32" width="17.5703125" customWidth="1"/>
    <col min="33" max="33" width="23.28515625" customWidth="1"/>
    <col min="34" max="34" width="3.5703125" customWidth="1"/>
    <col min="35" max="35" width="21.42578125" customWidth="1"/>
    <col min="36" max="36" width="28.7109375" customWidth="1"/>
    <col min="37" max="37" width="48.85546875" customWidth="1"/>
  </cols>
  <sheetData>
    <row r="1" spans="1:235" s="285" customFormat="1" ht="15.75" x14ac:dyDescent="0.25">
      <c r="A1" s="402"/>
      <c r="B1" s="381" t="s">
        <v>2</v>
      </c>
      <c r="C1" s="392" t="str">
        <f>IF('Φ1. ΓΕΝΙΚΑ ΣΤΟΙΧΕΙΑ ΕΡΓΟΥ'!D14="","",'Φ1. ΓΕΝΙΚΑ ΣΤΟΙΧΕΙΑ ΕΡΓΟΥ'!D14)</f>
        <v/>
      </c>
      <c r="D1" s="379"/>
      <c r="E1" s="379"/>
      <c r="F1" s="379"/>
      <c r="G1" s="379"/>
      <c r="H1" s="379"/>
      <c r="I1" s="379"/>
      <c r="J1" s="380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81"/>
      <c r="AF1" s="381"/>
      <c r="AG1" s="381"/>
      <c r="AH1" s="379"/>
      <c r="AI1" s="382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4"/>
      <c r="CO1" s="284"/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4"/>
      <c r="DJ1" s="284"/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4"/>
      <c r="EE1" s="284"/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4"/>
      <c r="EZ1" s="284"/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4"/>
      <c r="FU1" s="284"/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4"/>
      <c r="GP1" s="284"/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4"/>
      <c r="HK1" s="284"/>
      <c r="HL1" s="284"/>
      <c r="HM1" s="284"/>
      <c r="HN1" s="284"/>
      <c r="HO1" s="284"/>
      <c r="HP1" s="284"/>
      <c r="HQ1" s="284"/>
      <c r="HR1" s="284"/>
      <c r="HS1" s="284"/>
      <c r="HT1" s="284"/>
      <c r="HU1" s="284"/>
      <c r="HV1" s="284"/>
      <c r="HW1" s="284"/>
      <c r="HX1" s="284"/>
      <c r="HY1" s="284"/>
      <c r="HZ1" s="284"/>
      <c r="IA1" s="284"/>
    </row>
    <row r="2" spans="1:235" s="285" customFormat="1" ht="15.75" x14ac:dyDescent="0.25">
      <c r="A2" s="402"/>
      <c r="B2" s="387" t="str">
        <f>+'Φ1. ΓΕΝΙΚΑ ΣΤΟΙΧΕΙΑ ΕΡΓΟΥ'!B16</f>
        <v>ΤΙΤΛΟΣ ΕΡΓΟΥ</v>
      </c>
      <c r="C2" s="392" t="str">
        <f>IF('Φ1. ΓΕΝΙΚΑ ΣΤΟΙΧΕΙΑ ΕΡΓΟΥ'!D16="","",'Φ1. ΓΕΝΙΚΑ ΣΤΟΙΧΕΙΑ ΕΡΓΟΥ'!D16)</f>
        <v/>
      </c>
      <c r="D2" s="383"/>
      <c r="E2" s="383"/>
      <c r="F2" s="383"/>
      <c r="G2" s="383"/>
      <c r="H2" s="383"/>
      <c r="I2" s="384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5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  <c r="DB2" s="284"/>
      <c r="DC2" s="284"/>
      <c r="DD2" s="284"/>
      <c r="DE2" s="284"/>
      <c r="DF2" s="284"/>
      <c r="DG2" s="284"/>
      <c r="DH2" s="284"/>
      <c r="DI2" s="284"/>
      <c r="DJ2" s="284"/>
      <c r="DK2" s="284"/>
      <c r="DL2" s="284"/>
      <c r="DM2" s="284"/>
      <c r="DN2" s="284"/>
      <c r="DO2" s="284"/>
      <c r="DP2" s="284"/>
      <c r="DQ2" s="284"/>
      <c r="DR2" s="284"/>
      <c r="DS2" s="284"/>
      <c r="DT2" s="284"/>
      <c r="DU2" s="284"/>
      <c r="DV2" s="284"/>
      <c r="DW2" s="284"/>
      <c r="DX2" s="284"/>
      <c r="DY2" s="284"/>
      <c r="DZ2" s="284"/>
      <c r="EA2" s="284"/>
      <c r="EB2" s="284"/>
      <c r="EC2" s="284"/>
      <c r="ED2" s="284"/>
      <c r="EE2" s="284"/>
      <c r="EF2" s="284"/>
      <c r="EG2" s="284"/>
      <c r="EH2" s="284"/>
      <c r="EI2" s="284"/>
      <c r="EJ2" s="284"/>
      <c r="EK2" s="284"/>
      <c r="EL2" s="284"/>
      <c r="EM2" s="284"/>
      <c r="EN2" s="284"/>
      <c r="EO2" s="284"/>
      <c r="EP2" s="284"/>
      <c r="EQ2" s="284"/>
      <c r="ER2" s="284"/>
      <c r="ES2" s="284"/>
      <c r="ET2" s="284"/>
      <c r="EU2" s="284"/>
      <c r="EV2" s="284"/>
      <c r="EW2" s="284"/>
      <c r="EX2" s="284"/>
      <c r="EY2" s="284"/>
      <c r="EZ2" s="284"/>
      <c r="FA2" s="284"/>
      <c r="FB2" s="284"/>
      <c r="FC2" s="284"/>
      <c r="FD2" s="284"/>
      <c r="FE2" s="284"/>
      <c r="FF2" s="284"/>
      <c r="FG2" s="284"/>
      <c r="FH2" s="284"/>
      <c r="FI2" s="284"/>
      <c r="FJ2" s="284"/>
      <c r="FK2" s="284"/>
      <c r="FL2" s="284"/>
      <c r="FM2" s="284"/>
      <c r="FN2" s="284"/>
      <c r="FO2" s="284"/>
      <c r="FP2" s="284"/>
      <c r="FQ2" s="284"/>
      <c r="FR2" s="284"/>
      <c r="FS2" s="284"/>
      <c r="FT2" s="284"/>
      <c r="FU2" s="284"/>
      <c r="FV2" s="284"/>
      <c r="FW2" s="284"/>
      <c r="FX2" s="284"/>
      <c r="FY2" s="284"/>
      <c r="FZ2" s="284"/>
      <c r="GA2" s="284"/>
      <c r="GB2" s="284"/>
      <c r="GC2" s="284"/>
      <c r="GD2" s="284"/>
      <c r="GE2" s="284"/>
      <c r="GF2" s="284"/>
      <c r="GG2" s="284"/>
      <c r="GH2" s="284"/>
      <c r="GI2" s="284"/>
      <c r="GJ2" s="284"/>
      <c r="GK2" s="284"/>
      <c r="GL2" s="284"/>
      <c r="GM2" s="284"/>
      <c r="GN2" s="284"/>
      <c r="GO2" s="284"/>
      <c r="GP2" s="284"/>
      <c r="GQ2" s="284"/>
      <c r="GR2" s="284"/>
      <c r="GS2" s="284"/>
      <c r="GT2" s="284"/>
      <c r="GU2" s="284"/>
      <c r="GV2" s="284"/>
      <c r="GW2" s="284"/>
      <c r="GX2" s="284"/>
      <c r="GY2" s="284"/>
      <c r="GZ2" s="284"/>
      <c r="HA2" s="284"/>
      <c r="HB2" s="284"/>
      <c r="HC2" s="284"/>
      <c r="HD2" s="284"/>
      <c r="HE2" s="284"/>
      <c r="HF2" s="284"/>
      <c r="HG2" s="284"/>
      <c r="HH2" s="284"/>
      <c r="HI2" s="284"/>
      <c r="HJ2" s="284"/>
      <c r="HK2" s="284"/>
      <c r="HL2" s="284"/>
      <c r="HM2" s="284"/>
      <c r="HN2" s="284"/>
      <c r="HO2" s="284"/>
      <c r="HP2" s="284"/>
      <c r="HQ2" s="284"/>
      <c r="HR2" s="284"/>
      <c r="HS2" s="284"/>
      <c r="HT2" s="284"/>
      <c r="HU2" s="284"/>
      <c r="HV2" s="284"/>
      <c r="HW2" s="284"/>
      <c r="HX2" s="284"/>
      <c r="HY2" s="284"/>
      <c r="HZ2" s="284"/>
      <c r="IA2" s="284"/>
    </row>
    <row r="3" spans="1:235" s="285" customFormat="1" ht="15.75" x14ac:dyDescent="0.25">
      <c r="A3" s="402"/>
      <c r="B3" s="387" t="s">
        <v>98</v>
      </c>
      <c r="C3" s="392" t="str">
        <f>IF('Φ1. ΓΕΝΙΚΑ ΣΤΟΙΧΕΙΑ ΕΡΓΟΥ'!D31="","",'Φ1. ΓΕΝΙΚΑ ΣΤΟΙΧΕΙΑ ΕΡΓΟΥ'!D31)</f>
        <v>ΕΝΔΙΑΜΕΣΗ</v>
      </c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7"/>
      <c r="AF3" s="387"/>
      <c r="AG3" s="387"/>
      <c r="AH3" s="386"/>
      <c r="AI3" s="388"/>
      <c r="AJ3" s="286"/>
      <c r="AK3" s="286"/>
      <c r="AL3" s="286"/>
      <c r="AM3" s="286"/>
      <c r="AN3" s="286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  <c r="CD3" s="284"/>
      <c r="CE3" s="284"/>
      <c r="CF3" s="284"/>
      <c r="CG3" s="284"/>
      <c r="CH3" s="284"/>
      <c r="CI3" s="284"/>
      <c r="CJ3" s="284"/>
      <c r="CK3" s="284"/>
      <c r="CL3" s="284"/>
      <c r="CM3" s="284"/>
      <c r="CN3" s="284"/>
      <c r="CO3" s="284"/>
      <c r="CP3" s="284"/>
      <c r="CQ3" s="284"/>
      <c r="CR3" s="284"/>
      <c r="CS3" s="284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  <c r="DP3" s="284"/>
      <c r="DQ3" s="284"/>
      <c r="DR3" s="284"/>
      <c r="DS3" s="284"/>
      <c r="DT3" s="284"/>
      <c r="DU3" s="284"/>
      <c r="DV3" s="284"/>
      <c r="DW3" s="284"/>
      <c r="DX3" s="284"/>
      <c r="DY3" s="284"/>
      <c r="DZ3" s="284"/>
      <c r="EA3" s="284"/>
      <c r="EB3" s="284"/>
      <c r="EC3" s="284"/>
      <c r="ED3" s="284"/>
      <c r="EE3" s="284"/>
      <c r="EF3" s="284"/>
      <c r="EG3" s="284"/>
      <c r="EH3" s="284"/>
      <c r="EI3" s="284"/>
      <c r="EJ3" s="284"/>
      <c r="EK3" s="284"/>
      <c r="EL3" s="284"/>
      <c r="EM3" s="284"/>
      <c r="EN3" s="284"/>
      <c r="EO3" s="284"/>
      <c r="EP3" s="284"/>
      <c r="EQ3" s="284"/>
      <c r="ER3" s="284"/>
      <c r="ES3" s="284"/>
      <c r="ET3" s="284"/>
      <c r="EU3" s="284"/>
      <c r="EV3" s="284"/>
      <c r="EW3" s="284"/>
      <c r="EX3" s="284"/>
      <c r="EY3" s="284"/>
      <c r="EZ3" s="284"/>
      <c r="FA3" s="284"/>
      <c r="FB3" s="284"/>
      <c r="FC3" s="284"/>
      <c r="FD3" s="284"/>
      <c r="FE3" s="284"/>
      <c r="FF3" s="284"/>
      <c r="FG3" s="284"/>
      <c r="FH3" s="284"/>
      <c r="FI3" s="284"/>
      <c r="FJ3" s="284"/>
      <c r="FK3" s="284"/>
      <c r="FL3" s="284"/>
      <c r="FM3" s="284"/>
      <c r="FN3" s="284"/>
      <c r="FO3" s="284"/>
      <c r="FP3" s="284"/>
      <c r="FQ3" s="284"/>
      <c r="FR3" s="284"/>
      <c r="FS3" s="284"/>
      <c r="FT3" s="284"/>
      <c r="FU3" s="284"/>
      <c r="FV3" s="284"/>
      <c r="FW3" s="284"/>
      <c r="FX3" s="284"/>
      <c r="FY3" s="284"/>
      <c r="FZ3" s="284"/>
      <c r="GA3" s="284"/>
      <c r="GB3" s="284"/>
      <c r="GC3" s="284"/>
      <c r="GD3" s="284"/>
      <c r="GE3" s="284"/>
      <c r="GF3" s="284"/>
      <c r="GG3" s="284"/>
      <c r="GH3" s="284"/>
      <c r="GI3" s="284"/>
      <c r="GJ3" s="284"/>
      <c r="GK3" s="284"/>
      <c r="GL3" s="284"/>
      <c r="GM3" s="284"/>
      <c r="GN3" s="284"/>
      <c r="GO3" s="284"/>
      <c r="GP3" s="284"/>
      <c r="GQ3" s="284"/>
      <c r="GR3" s="284"/>
      <c r="GS3" s="284"/>
      <c r="GT3" s="284"/>
      <c r="GU3" s="284"/>
      <c r="GV3" s="284"/>
      <c r="GW3" s="284"/>
      <c r="GX3" s="284"/>
      <c r="GY3" s="284"/>
      <c r="GZ3" s="284"/>
      <c r="HA3" s="284"/>
      <c r="HB3" s="284"/>
      <c r="HC3" s="284"/>
      <c r="HD3" s="284"/>
      <c r="HE3" s="284"/>
      <c r="HF3" s="284"/>
      <c r="HG3" s="284"/>
      <c r="HH3" s="284"/>
      <c r="HI3" s="284"/>
      <c r="HJ3" s="284"/>
      <c r="HK3" s="284"/>
      <c r="HL3" s="284"/>
      <c r="HM3" s="284"/>
      <c r="HN3" s="284"/>
      <c r="HO3" s="284"/>
      <c r="HP3" s="284"/>
      <c r="HQ3" s="284"/>
      <c r="HR3" s="284"/>
      <c r="HS3" s="284"/>
      <c r="HT3" s="284"/>
      <c r="HU3" s="284"/>
      <c r="HV3" s="284"/>
      <c r="HW3" s="284"/>
      <c r="HX3" s="284"/>
      <c r="HY3" s="284"/>
      <c r="HZ3" s="284"/>
      <c r="IA3" s="284"/>
    </row>
    <row r="4" spans="1:235" s="285" customFormat="1" ht="15.75" x14ac:dyDescent="0.25">
      <c r="A4" s="402"/>
      <c r="B4" s="387" t="s">
        <v>174</v>
      </c>
      <c r="C4" s="392" t="str">
        <f>IF('Φ1. ΓΕΝΙΚΑ ΣΤΟΙΧΕΙΑ ΕΡΓΟΥ'!D26="","",'Φ1. ΓΕΝΙΚΑ ΣΤΟΙΧΕΙΑ ΕΡΓΟΥ'!D26)</f>
        <v>ΑΡΙΣΤΟΤΕΛΕΙΟ ΠΑΝΕΠΙΣΤΗΜΙΟ ΘΕΣΣΑΛΟΝΙΚΗΣ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7"/>
      <c r="AF4" s="387"/>
      <c r="AG4" s="387"/>
      <c r="AH4" s="386"/>
      <c r="AI4" s="388"/>
      <c r="AJ4" s="286"/>
      <c r="AK4" s="286"/>
      <c r="AL4" s="286"/>
      <c r="AM4" s="286"/>
      <c r="AN4" s="286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D4" s="284"/>
      <c r="CE4" s="284"/>
      <c r="CF4" s="284"/>
      <c r="CG4" s="284"/>
      <c r="CH4" s="284"/>
      <c r="CI4" s="284"/>
      <c r="CJ4" s="284"/>
      <c r="CK4" s="284"/>
      <c r="CL4" s="284"/>
      <c r="CM4" s="284"/>
      <c r="CN4" s="284"/>
      <c r="CO4" s="284"/>
      <c r="CP4" s="284"/>
      <c r="CQ4" s="284"/>
      <c r="CR4" s="284"/>
      <c r="CS4" s="284"/>
      <c r="CT4" s="284"/>
      <c r="CU4" s="284"/>
      <c r="CV4" s="284"/>
      <c r="CW4" s="284"/>
      <c r="CX4" s="284"/>
      <c r="CY4" s="284"/>
      <c r="CZ4" s="284"/>
      <c r="DA4" s="284"/>
      <c r="DB4" s="284"/>
      <c r="DC4" s="284"/>
      <c r="DD4" s="284"/>
      <c r="DE4" s="284"/>
      <c r="DF4" s="284"/>
      <c r="DG4" s="284"/>
      <c r="DH4" s="284"/>
      <c r="DI4" s="284"/>
      <c r="DJ4" s="284"/>
      <c r="DK4" s="284"/>
      <c r="DL4" s="284"/>
      <c r="DM4" s="284"/>
      <c r="DN4" s="284"/>
      <c r="DO4" s="284"/>
      <c r="DP4" s="284"/>
      <c r="DQ4" s="284"/>
      <c r="DR4" s="284"/>
      <c r="DS4" s="284"/>
      <c r="DT4" s="284"/>
      <c r="DU4" s="284"/>
      <c r="DV4" s="284"/>
      <c r="DW4" s="284"/>
      <c r="DX4" s="284"/>
      <c r="DY4" s="284"/>
      <c r="DZ4" s="284"/>
      <c r="EA4" s="284"/>
      <c r="EB4" s="284"/>
      <c r="EC4" s="284"/>
      <c r="ED4" s="284"/>
      <c r="EE4" s="284"/>
      <c r="EF4" s="284"/>
      <c r="EG4" s="284"/>
      <c r="EH4" s="284"/>
      <c r="EI4" s="284"/>
      <c r="EJ4" s="284"/>
      <c r="EK4" s="284"/>
      <c r="EL4" s="284"/>
      <c r="EM4" s="284"/>
      <c r="EN4" s="284"/>
      <c r="EO4" s="284"/>
      <c r="EP4" s="284"/>
      <c r="EQ4" s="284"/>
      <c r="ER4" s="284"/>
      <c r="ES4" s="284"/>
      <c r="ET4" s="284"/>
      <c r="EU4" s="284"/>
      <c r="EV4" s="284"/>
      <c r="EW4" s="284"/>
      <c r="EX4" s="284"/>
      <c r="EY4" s="284"/>
      <c r="EZ4" s="284"/>
      <c r="FA4" s="284"/>
      <c r="FB4" s="284"/>
      <c r="FC4" s="284"/>
      <c r="FD4" s="284"/>
      <c r="FE4" s="284"/>
      <c r="FF4" s="284"/>
      <c r="FG4" s="284"/>
      <c r="FH4" s="284"/>
      <c r="FI4" s="284"/>
      <c r="FJ4" s="284"/>
      <c r="FK4" s="284"/>
      <c r="FL4" s="284"/>
      <c r="FM4" s="284"/>
      <c r="FN4" s="284"/>
      <c r="FO4" s="284"/>
      <c r="FP4" s="284"/>
      <c r="FQ4" s="284"/>
      <c r="FR4" s="284"/>
      <c r="FS4" s="284"/>
      <c r="FT4" s="284"/>
      <c r="FU4" s="284"/>
      <c r="FV4" s="284"/>
      <c r="FW4" s="284"/>
      <c r="FX4" s="284"/>
      <c r="FY4" s="284"/>
      <c r="FZ4" s="284"/>
      <c r="GA4" s="284"/>
      <c r="GB4" s="284"/>
      <c r="GC4" s="284"/>
      <c r="GD4" s="284"/>
      <c r="GE4" s="284"/>
      <c r="GF4" s="284"/>
      <c r="GG4" s="284"/>
      <c r="GH4" s="284"/>
      <c r="GI4" s="284"/>
      <c r="GJ4" s="284"/>
      <c r="GK4" s="284"/>
      <c r="GL4" s="284"/>
      <c r="GM4" s="284"/>
      <c r="GN4" s="284"/>
      <c r="GO4" s="284"/>
      <c r="GP4" s="284"/>
      <c r="GQ4" s="284"/>
      <c r="GR4" s="284"/>
      <c r="GS4" s="284"/>
      <c r="GT4" s="284"/>
      <c r="GU4" s="284"/>
      <c r="GV4" s="284"/>
      <c r="GW4" s="284"/>
      <c r="GX4" s="284"/>
      <c r="GY4" s="284"/>
      <c r="GZ4" s="284"/>
      <c r="HA4" s="284"/>
      <c r="HB4" s="284"/>
      <c r="HC4" s="284"/>
      <c r="HD4" s="284"/>
      <c r="HE4" s="284"/>
      <c r="HF4" s="284"/>
      <c r="HG4" s="284"/>
      <c r="HH4" s="284"/>
      <c r="HI4" s="284"/>
      <c r="HJ4" s="284"/>
      <c r="HK4" s="284"/>
      <c r="HL4" s="284"/>
      <c r="HM4" s="284"/>
      <c r="HN4" s="284"/>
      <c r="HO4" s="284"/>
      <c r="HP4" s="284"/>
      <c r="HQ4" s="284"/>
      <c r="HR4" s="284"/>
      <c r="HS4" s="284"/>
      <c r="HT4" s="284"/>
      <c r="HU4" s="284"/>
      <c r="HV4" s="284"/>
      <c r="HW4" s="284"/>
      <c r="HX4" s="284"/>
      <c r="HY4" s="284"/>
      <c r="HZ4" s="284"/>
      <c r="IA4" s="284"/>
    </row>
    <row r="5" spans="1:235" s="285" customFormat="1" ht="15.75" x14ac:dyDescent="0.25">
      <c r="A5" s="402"/>
      <c r="B5" s="387" t="s">
        <v>176</v>
      </c>
      <c r="C5" s="393" t="str">
        <f>IF('Φ1. ΓΕΝΙΚΑ ΣΤΟΙΧΕΙΑ ΕΡΓΟΥ'!D23="","",'Φ1. ΓΕΝΙΚΑ ΣΤΟΙΧΕΙΑ ΕΡΓΟΥ'!D23)</f>
        <v/>
      </c>
      <c r="D5" s="386"/>
      <c r="E5" s="386"/>
      <c r="F5" s="386"/>
      <c r="G5" s="386"/>
      <c r="H5" s="386"/>
      <c r="I5" s="386"/>
      <c r="J5" s="390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7"/>
      <c r="AF5" s="387"/>
      <c r="AG5" s="387"/>
      <c r="AH5" s="386"/>
      <c r="AI5" s="388"/>
      <c r="AJ5" s="286"/>
      <c r="AK5" s="286"/>
      <c r="AL5" s="286"/>
      <c r="AM5" s="286"/>
      <c r="AN5" s="286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4"/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4"/>
      <c r="EE5" s="284"/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4"/>
      <c r="FJ5" s="284"/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4"/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4"/>
      <c r="HQ5" s="284"/>
      <c r="HR5" s="284"/>
      <c r="HS5" s="284"/>
      <c r="HT5" s="284"/>
      <c r="HU5" s="284"/>
      <c r="HV5" s="284"/>
      <c r="HW5" s="284"/>
      <c r="HX5" s="284"/>
      <c r="HY5" s="284"/>
      <c r="HZ5" s="284"/>
      <c r="IA5" s="284"/>
    </row>
    <row r="6" spans="1:235" s="285" customFormat="1" ht="15.75" x14ac:dyDescent="0.25">
      <c r="A6" s="402"/>
      <c r="B6" s="387"/>
      <c r="C6" s="389"/>
      <c r="D6" s="386"/>
      <c r="E6" s="386"/>
      <c r="F6" s="386"/>
      <c r="G6" s="386"/>
      <c r="H6" s="386"/>
      <c r="I6" s="386"/>
      <c r="J6" s="390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7"/>
      <c r="AF6" s="387"/>
      <c r="AG6" s="387"/>
      <c r="AH6" s="386"/>
      <c r="AI6" s="388"/>
      <c r="AJ6" s="286"/>
      <c r="AK6" s="286"/>
      <c r="AL6" s="286"/>
      <c r="AM6" s="286"/>
      <c r="AN6" s="286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4"/>
      <c r="HE6" s="284"/>
      <c r="HF6" s="284"/>
      <c r="HG6" s="284"/>
      <c r="HH6" s="284"/>
      <c r="HI6" s="284"/>
      <c r="HJ6" s="284"/>
      <c r="HK6" s="284"/>
      <c r="HL6" s="284"/>
      <c r="HM6" s="284"/>
      <c r="HN6" s="284"/>
      <c r="HO6" s="284"/>
      <c r="HP6" s="284"/>
      <c r="HQ6" s="284"/>
      <c r="HR6" s="284"/>
      <c r="HS6" s="284"/>
      <c r="HT6" s="284"/>
      <c r="HU6" s="284"/>
      <c r="HV6" s="284"/>
      <c r="HW6" s="284"/>
      <c r="HX6" s="284"/>
      <c r="HY6" s="284"/>
      <c r="HZ6" s="284"/>
      <c r="IA6" s="284"/>
    </row>
    <row r="7" spans="1:235" s="285" customFormat="1" ht="15.75" x14ac:dyDescent="0.25">
      <c r="A7" s="394"/>
      <c r="B7" s="378"/>
      <c r="C7" s="378"/>
      <c r="D7" s="359"/>
      <c r="E7" s="359"/>
      <c r="F7" s="359"/>
      <c r="G7" s="359"/>
      <c r="H7" s="359"/>
      <c r="I7" s="359"/>
      <c r="J7" s="365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0"/>
      <c r="AF7" s="350"/>
      <c r="AG7" s="350"/>
      <c r="AH7" s="359"/>
      <c r="AI7" s="351"/>
      <c r="AJ7" s="286"/>
      <c r="AK7" s="286"/>
      <c r="AL7" s="286"/>
      <c r="AM7" s="286"/>
      <c r="AN7" s="286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4"/>
      <c r="DS7" s="284"/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4"/>
      <c r="EE7" s="284"/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4"/>
      <c r="EQ7" s="284"/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4"/>
      <c r="FC7" s="284"/>
      <c r="FD7" s="284"/>
      <c r="FE7" s="284"/>
      <c r="FF7" s="284"/>
      <c r="FG7" s="284"/>
      <c r="FH7" s="284"/>
      <c r="FI7" s="284"/>
      <c r="FJ7" s="284"/>
      <c r="FK7" s="284"/>
      <c r="FL7" s="284"/>
      <c r="FM7" s="284"/>
      <c r="FN7" s="284"/>
      <c r="FO7" s="284"/>
      <c r="FP7" s="284"/>
      <c r="FQ7" s="284"/>
      <c r="FR7" s="284"/>
      <c r="FS7" s="284"/>
      <c r="FT7" s="284"/>
      <c r="FU7" s="284"/>
      <c r="FV7" s="284"/>
      <c r="FW7" s="284"/>
      <c r="FX7" s="284"/>
      <c r="FY7" s="284"/>
      <c r="FZ7" s="284"/>
      <c r="GA7" s="284"/>
      <c r="GB7" s="284"/>
      <c r="GC7" s="284"/>
      <c r="GD7" s="284"/>
      <c r="GE7" s="284"/>
      <c r="GF7" s="284"/>
      <c r="GG7" s="284"/>
      <c r="GH7" s="284"/>
      <c r="GI7" s="284"/>
      <c r="GJ7" s="284"/>
      <c r="GK7" s="284"/>
      <c r="GL7" s="284"/>
      <c r="GM7" s="284"/>
      <c r="GN7" s="284"/>
      <c r="GO7" s="284"/>
      <c r="GP7" s="284"/>
      <c r="GQ7" s="284"/>
      <c r="GR7" s="284"/>
      <c r="GS7" s="284"/>
      <c r="GT7" s="284"/>
      <c r="GU7" s="284"/>
      <c r="GV7" s="284"/>
      <c r="GW7" s="284"/>
      <c r="GX7" s="284"/>
      <c r="GY7" s="284"/>
      <c r="GZ7" s="284"/>
      <c r="HA7" s="284"/>
      <c r="HB7" s="284"/>
      <c r="HC7" s="284"/>
      <c r="HD7" s="284"/>
      <c r="HE7" s="284"/>
      <c r="HF7" s="284"/>
      <c r="HG7" s="284"/>
      <c r="HH7" s="284"/>
      <c r="HI7" s="284"/>
      <c r="HJ7" s="284"/>
      <c r="HK7" s="284"/>
      <c r="HL7" s="284"/>
      <c r="HM7" s="284"/>
      <c r="HN7" s="284"/>
      <c r="HO7" s="284"/>
      <c r="HP7" s="284"/>
      <c r="HQ7" s="284"/>
      <c r="HR7" s="284"/>
      <c r="HS7" s="284"/>
      <c r="HT7" s="284"/>
      <c r="HU7" s="284"/>
      <c r="HV7" s="284"/>
      <c r="HW7" s="284"/>
      <c r="HX7" s="284"/>
      <c r="HY7" s="284"/>
      <c r="HZ7" s="284"/>
      <c r="IA7" s="284"/>
    </row>
    <row r="8" spans="1:235" s="285" customFormat="1" ht="21" x14ac:dyDescent="0.25">
      <c r="A8" s="394"/>
      <c r="B8" s="403" t="s">
        <v>155</v>
      </c>
      <c r="C8" s="406"/>
      <c r="D8" s="359"/>
      <c r="E8" s="359"/>
      <c r="F8" s="359"/>
      <c r="G8" s="359"/>
      <c r="H8" s="359"/>
      <c r="I8" s="359"/>
      <c r="J8" s="365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0"/>
      <c r="AF8" s="350"/>
      <c r="AG8" s="350"/>
      <c r="AH8" s="359"/>
      <c r="AI8" s="351"/>
      <c r="AJ8" s="286"/>
      <c r="AK8" s="286"/>
      <c r="AL8" s="286"/>
      <c r="AM8" s="286"/>
      <c r="AN8" s="286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  <c r="DD8" s="284"/>
      <c r="DE8" s="284"/>
      <c r="DF8" s="284"/>
      <c r="DG8" s="284"/>
      <c r="DH8" s="284"/>
      <c r="DI8" s="284"/>
      <c r="DJ8" s="284"/>
      <c r="DK8" s="284"/>
      <c r="DL8" s="284"/>
      <c r="DM8" s="284"/>
      <c r="DN8" s="284"/>
      <c r="DO8" s="284"/>
      <c r="DP8" s="284"/>
      <c r="DQ8" s="284"/>
      <c r="DR8" s="284"/>
      <c r="DS8" s="284"/>
      <c r="DT8" s="284"/>
      <c r="DU8" s="284"/>
      <c r="DV8" s="284"/>
      <c r="DW8" s="284"/>
      <c r="DX8" s="284"/>
      <c r="DY8" s="284"/>
      <c r="DZ8" s="284"/>
      <c r="EA8" s="284"/>
      <c r="EB8" s="284"/>
      <c r="EC8" s="284"/>
      <c r="ED8" s="284"/>
      <c r="EE8" s="284"/>
      <c r="EF8" s="284"/>
      <c r="EG8" s="284"/>
      <c r="EH8" s="284"/>
      <c r="EI8" s="284"/>
      <c r="EJ8" s="284"/>
      <c r="EK8" s="284"/>
      <c r="EL8" s="284"/>
      <c r="EM8" s="284"/>
      <c r="EN8" s="284"/>
      <c r="EO8" s="284"/>
      <c r="EP8" s="284"/>
      <c r="EQ8" s="284"/>
      <c r="ER8" s="284"/>
      <c r="ES8" s="284"/>
      <c r="ET8" s="284"/>
      <c r="EU8" s="284"/>
      <c r="EV8" s="284"/>
      <c r="EW8" s="284"/>
      <c r="EX8" s="284"/>
      <c r="EY8" s="284"/>
      <c r="EZ8" s="284"/>
      <c r="FA8" s="284"/>
      <c r="FB8" s="284"/>
      <c r="FC8" s="284"/>
      <c r="FD8" s="284"/>
      <c r="FE8" s="284"/>
      <c r="FF8" s="284"/>
      <c r="FG8" s="284"/>
      <c r="FH8" s="284"/>
      <c r="FI8" s="284"/>
      <c r="FJ8" s="284"/>
      <c r="FK8" s="284"/>
      <c r="FL8" s="284"/>
      <c r="FM8" s="284"/>
      <c r="FN8" s="284"/>
      <c r="FO8" s="284"/>
      <c r="FP8" s="284"/>
      <c r="FQ8" s="284"/>
      <c r="FR8" s="284"/>
      <c r="FS8" s="284"/>
      <c r="FT8" s="284"/>
      <c r="FU8" s="284"/>
      <c r="FV8" s="284"/>
      <c r="FW8" s="284"/>
      <c r="FX8" s="284"/>
      <c r="FY8" s="284"/>
      <c r="FZ8" s="284"/>
      <c r="GA8" s="284"/>
      <c r="GB8" s="284"/>
      <c r="GC8" s="284"/>
      <c r="GD8" s="284"/>
      <c r="GE8" s="284"/>
      <c r="GF8" s="284"/>
      <c r="GG8" s="284"/>
      <c r="GH8" s="284"/>
      <c r="GI8" s="284"/>
      <c r="GJ8" s="284"/>
      <c r="GK8" s="284"/>
      <c r="GL8" s="284"/>
      <c r="GM8" s="284"/>
      <c r="GN8" s="284"/>
      <c r="GO8" s="284"/>
      <c r="GP8" s="284"/>
      <c r="GQ8" s="284"/>
      <c r="GR8" s="284"/>
      <c r="GS8" s="284"/>
      <c r="GT8" s="284"/>
      <c r="GU8" s="284"/>
      <c r="GV8" s="284"/>
      <c r="GW8" s="284"/>
      <c r="GX8" s="284"/>
      <c r="GY8" s="284"/>
      <c r="GZ8" s="284"/>
      <c r="HA8" s="284"/>
      <c r="HB8" s="284"/>
      <c r="HC8" s="284"/>
      <c r="HD8" s="284"/>
      <c r="HE8" s="284"/>
      <c r="HF8" s="284"/>
      <c r="HG8" s="284"/>
      <c r="HH8" s="284"/>
      <c r="HI8" s="284"/>
      <c r="HJ8" s="284"/>
      <c r="HK8" s="284"/>
      <c r="HL8" s="284"/>
      <c r="HM8" s="284"/>
      <c r="HN8" s="284"/>
      <c r="HO8" s="284"/>
      <c r="HP8" s="284"/>
      <c r="HQ8" s="284"/>
      <c r="HR8" s="284"/>
      <c r="HS8" s="284"/>
      <c r="HT8" s="284"/>
      <c r="HU8" s="284"/>
      <c r="HV8" s="284"/>
      <c r="HW8" s="284"/>
      <c r="HX8" s="284"/>
      <c r="HY8" s="284"/>
      <c r="HZ8" s="284"/>
      <c r="IA8" s="284"/>
    </row>
    <row r="9" spans="1:235" s="285" customFormat="1" ht="21" x14ac:dyDescent="0.25">
      <c r="A9" s="394"/>
      <c r="B9" s="404" t="s">
        <v>178</v>
      </c>
      <c r="C9" s="405"/>
      <c r="D9" s="359"/>
      <c r="E9" s="359"/>
      <c r="F9" s="359"/>
      <c r="G9" s="359"/>
      <c r="H9" s="359"/>
      <c r="I9" s="359"/>
      <c r="J9" s="365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0"/>
      <c r="AF9" s="350"/>
      <c r="AG9" s="350"/>
      <c r="AH9" s="359"/>
      <c r="AI9" s="351"/>
      <c r="AJ9" s="286"/>
      <c r="AK9" s="286"/>
      <c r="AL9" s="286"/>
      <c r="AM9" s="286"/>
      <c r="AN9" s="286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  <c r="FO9" s="284"/>
      <c r="FP9" s="284"/>
      <c r="FQ9" s="284"/>
      <c r="FR9" s="284"/>
      <c r="FS9" s="284"/>
      <c r="FT9" s="284"/>
      <c r="FU9" s="284"/>
      <c r="FV9" s="284"/>
      <c r="FW9" s="284"/>
      <c r="FX9" s="284"/>
      <c r="FY9" s="284"/>
      <c r="FZ9" s="284"/>
      <c r="GA9" s="284"/>
      <c r="GB9" s="284"/>
      <c r="GC9" s="284"/>
      <c r="GD9" s="284"/>
      <c r="GE9" s="284"/>
      <c r="GF9" s="284"/>
      <c r="GG9" s="284"/>
      <c r="GH9" s="284"/>
      <c r="GI9" s="284"/>
      <c r="GJ9" s="284"/>
      <c r="GK9" s="284"/>
      <c r="GL9" s="284"/>
      <c r="GM9" s="284"/>
      <c r="GN9" s="284"/>
      <c r="GO9" s="284"/>
      <c r="GP9" s="284"/>
      <c r="GQ9" s="284"/>
      <c r="GR9" s="284"/>
      <c r="GS9" s="284"/>
      <c r="GT9" s="284"/>
      <c r="GU9" s="284"/>
      <c r="GV9" s="284"/>
      <c r="GW9" s="284"/>
      <c r="GX9" s="284"/>
      <c r="GY9" s="284"/>
      <c r="GZ9" s="284"/>
      <c r="HA9" s="284"/>
      <c r="HB9" s="284"/>
      <c r="HC9" s="284"/>
      <c r="HD9" s="284"/>
      <c r="HE9" s="284"/>
      <c r="HF9" s="284"/>
      <c r="HG9" s="284"/>
      <c r="HH9" s="284"/>
      <c r="HI9" s="284"/>
      <c r="HJ9" s="284"/>
      <c r="HK9" s="284"/>
      <c r="HL9" s="284"/>
      <c r="HM9" s="284"/>
      <c r="HN9" s="284"/>
      <c r="HO9" s="284"/>
      <c r="HP9" s="284"/>
      <c r="HQ9" s="284"/>
      <c r="HR9" s="284"/>
      <c r="HS9" s="284"/>
      <c r="HT9" s="284"/>
      <c r="HU9" s="284"/>
      <c r="HV9" s="284"/>
      <c r="HW9" s="284"/>
      <c r="HX9" s="284"/>
      <c r="HY9" s="284"/>
      <c r="HZ9" s="284"/>
      <c r="IA9" s="284"/>
    </row>
    <row r="10" spans="1:235" s="285" customFormat="1" ht="108.75" customHeight="1" thickBot="1" x14ac:dyDescent="0.3">
      <c r="A10" s="394"/>
      <c r="B10" s="364"/>
      <c r="C10" s="364"/>
      <c r="D10" s="359"/>
      <c r="E10" s="359"/>
      <c r="F10" s="359"/>
      <c r="G10" s="522" t="s">
        <v>165</v>
      </c>
      <c r="H10" s="522"/>
      <c r="I10" s="522"/>
      <c r="J10" s="522"/>
      <c r="K10" s="520" t="s">
        <v>166</v>
      </c>
      <c r="L10" s="520"/>
      <c r="M10" s="520"/>
      <c r="N10" s="520"/>
      <c r="O10" s="522" t="s">
        <v>167</v>
      </c>
      <c r="P10" s="522"/>
      <c r="Q10" s="522"/>
      <c r="R10" s="359"/>
      <c r="S10" s="520" t="s">
        <v>168</v>
      </c>
      <c r="T10" s="521"/>
      <c r="U10" s="521"/>
      <c r="V10" s="359"/>
      <c r="W10" s="522" t="s">
        <v>169</v>
      </c>
      <c r="X10" s="522"/>
      <c r="Y10" s="522"/>
      <c r="Z10" s="522"/>
      <c r="AA10" s="520" t="s">
        <v>170</v>
      </c>
      <c r="AB10" s="521"/>
      <c r="AC10" s="521"/>
      <c r="AD10" s="359"/>
      <c r="AE10" s="522" t="s">
        <v>171</v>
      </c>
      <c r="AF10" s="523"/>
      <c r="AG10" s="523"/>
      <c r="AH10" s="359"/>
      <c r="AI10" s="351"/>
      <c r="AJ10" s="286"/>
      <c r="AK10" s="286"/>
      <c r="AL10" s="286"/>
      <c r="AM10" s="286"/>
      <c r="AN10" s="286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  <c r="FS10" s="284"/>
      <c r="FT10" s="284"/>
      <c r="FU10" s="284"/>
      <c r="FV10" s="284"/>
      <c r="FW10" s="284"/>
      <c r="FX10" s="284"/>
      <c r="FY10" s="284"/>
      <c r="FZ10" s="284"/>
      <c r="GA10" s="284"/>
      <c r="GB10" s="284"/>
      <c r="GC10" s="284"/>
      <c r="GD10" s="284"/>
      <c r="GE10" s="284"/>
      <c r="GF10" s="284"/>
      <c r="GG10" s="284"/>
      <c r="GH10" s="284"/>
      <c r="GI10" s="284"/>
      <c r="GJ10" s="284"/>
      <c r="GK10" s="284"/>
      <c r="GL10" s="284"/>
      <c r="GM10" s="284"/>
      <c r="GN10" s="284"/>
      <c r="GO10" s="284"/>
      <c r="GP10" s="284"/>
      <c r="GQ10" s="284"/>
      <c r="GR10" s="284"/>
      <c r="GS10" s="284"/>
      <c r="GT10" s="284"/>
      <c r="GU10" s="284"/>
      <c r="GV10" s="284"/>
      <c r="GW10" s="284"/>
      <c r="GX10" s="284"/>
      <c r="GY10" s="284"/>
      <c r="GZ10" s="284"/>
      <c r="HA10" s="284"/>
      <c r="HB10" s="284"/>
      <c r="HC10" s="284"/>
      <c r="HD10" s="284"/>
      <c r="HE10" s="284"/>
      <c r="HF10" s="284"/>
      <c r="HG10" s="284"/>
      <c r="HH10" s="284"/>
      <c r="HI10" s="284"/>
      <c r="HJ10" s="284"/>
      <c r="HK10" s="284"/>
      <c r="HL10" s="284"/>
      <c r="HM10" s="284"/>
      <c r="HN10" s="284"/>
      <c r="HO10" s="284"/>
      <c r="HP10" s="284"/>
      <c r="HQ10" s="284"/>
      <c r="HR10" s="284"/>
      <c r="HS10" s="284"/>
      <c r="HT10" s="284"/>
      <c r="HU10" s="284"/>
      <c r="HV10" s="284"/>
      <c r="HW10" s="284"/>
      <c r="HX10" s="284"/>
      <c r="HY10" s="284"/>
      <c r="HZ10" s="284"/>
      <c r="IA10" s="284"/>
    </row>
    <row r="11" spans="1:235" s="285" customFormat="1" ht="112.5" customHeight="1" x14ac:dyDescent="0.25">
      <c r="A11" s="394"/>
      <c r="B11" s="545" t="s">
        <v>8</v>
      </c>
      <c r="C11" s="553" t="s">
        <v>116</v>
      </c>
      <c r="D11" s="555" t="s">
        <v>172</v>
      </c>
      <c r="E11" s="557" t="str">
        <f>+"Ισχύων Εγκεκριμένος Προϋπολογισμός του έργου"&amp;IF(D21=""," (Αρχικά Εγκεκριμένος)"," (Tροποποίηση)")</f>
        <v>Ισχύων Εγκεκριμένος Προϋπολογισμός του έργου (Αρχικά Εγκεκριμένος)</v>
      </c>
      <c r="F11" s="89"/>
      <c r="G11" s="559" t="s">
        <v>145</v>
      </c>
      <c r="H11" s="560"/>
      <c r="I11" s="560"/>
      <c r="J11" s="561"/>
      <c r="K11" s="562" t="s">
        <v>146</v>
      </c>
      <c r="L11" s="563"/>
      <c r="M11" s="563"/>
      <c r="N11" s="563"/>
      <c r="O11" s="559" t="s">
        <v>134</v>
      </c>
      <c r="P11" s="560"/>
      <c r="Q11" s="560"/>
      <c r="R11" s="357"/>
      <c r="S11" s="562" t="s">
        <v>135</v>
      </c>
      <c r="T11" s="563"/>
      <c r="U11" s="563"/>
      <c r="V11" s="89"/>
      <c r="W11" s="564" t="s">
        <v>133</v>
      </c>
      <c r="X11" s="565"/>
      <c r="Y11" s="565"/>
      <c r="Z11" s="566"/>
      <c r="AA11" s="547" t="s">
        <v>136</v>
      </c>
      <c r="AB11" s="548"/>
      <c r="AC11" s="549"/>
      <c r="AD11" s="89"/>
      <c r="AE11" s="545" t="s">
        <v>119</v>
      </c>
      <c r="AF11" s="545" t="s">
        <v>120</v>
      </c>
      <c r="AG11" s="550" t="s">
        <v>173</v>
      </c>
      <c r="AH11" s="89"/>
      <c r="AI11" s="545" t="s">
        <v>121</v>
      </c>
      <c r="AJ11" s="286"/>
      <c r="AK11" s="286"/>
      <c r="AL11" s="286"/>
      <c r="AM11" s="286"/>
      <c r="AN11" s="286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  <c r="FX11" s="284"/>
      <c r="FY11" s="284"/>
      <c r="FZ11" s="284"/>
      <c r="GA11" s="284"/>
      <c r="GB11" s="284"/>
      <c r="GC11" s="284"/>
      <c r="GD11" s="284"/>
      <c r="GE11" s="284"/>
      <c r="GF11" s="284"/>
      <c r="GG11" s="284"/>
      <c r="GH11" s="284"/>
      <c r="GI11" s="284"/>
      <c r="GJ11" s="284"/>
      <c r="GK11" s="284"/>
      <c r="GL11" s="284"/>
      <c r="GM11" s="284"/>
      <c r="GN11" s="284"/>
      <c r="GO11" s="284"/>
      <c r="GP11" s="284"/>
      <c r="GQ11" s="284"/>
      <c r="GR11" s="284"/>
      <c r="GS11" s="284"/>
      <c r="GT11" s="284"/>
      <c r="GU11" s="284"/>
      <c r="GV11" s="284"/>
      <c r="GW11" s="284"/>
      <c r="GX11" s="284"/>
      <c r="GY11" s="284"/>
      <c r="GZ11" s="284"/>
      <c r="HA11" s="284"/>
      <c r="HB11" s="284"/>
      <c r="HC11" s="284"/>
      <c r="HD11" s="284"/>
      <c r="HE11" s="284"/>
      <c r="HF11" s="284"/>
      <c r="HG11" s="284"/>
      <c r="HH11" s="284"/>
      <c r="HI11" s="284"/>
      <c r="HJ11" s="284"/>
      <c r="HK11" s="284"/>
      <c r="HL11" s="284"/>
      <c r="HM11" s="284"/>
      <c r="HN11" s="284"/>
      <c r="HO11" s="284"/>
      <c r="HP11" s="284"/>
      <c r="HQ11" s="284"/>
      <c r="HR11" s="284"/>
      <c r="HS11" s="284"/>
      <c r="HT11" s="284"/>
      <c r="HU11" s="284"/>
      <c r="HV11" s="284"/>
      <c r="HW11" s="284"/>
      <c r="HX11" s="284"/>
      <c r="HY11" s="284"/>
      <c r="HZ11" s="284"/>
      <c r="IA11" s="284"/>
    </row>
    <row r="12" spans="1:235" s="288" customFormat="1" ht="84" customHeight="1" thickBot="1" x14ac:dyDescent="0.25">
      <c r="A12" s="395"/>
      <c r="B12" s="546"/>
      <c r="C12" s="554"/>
      <c r="D12" s="556"/>
      <c r="E12" s="558"/>
      <c r="F12" s="89"/>
      <c r="G12" s="323" t="s">
        <v>117</v>
      </c>
      <c r="H12" s="324" t="s">
        <v>118</v>
      </c>
      <c r="I12" s="325" t="s">
        <v>132</v>
      </c>
      <c r="J12" s="326" t="str">
        <f>+U12</f>
        <v>Παρατηρήσεις</v>
      </c>
      <c r="K12" s="323" t="s">
        <v>117</v>
      </c>
      <c r="L12" s="324" t="s">
        <v>118</v>
      </c>
      <c r="M12" s="325" t="s">
        <v>132</v>
      </c>
      <c r="N12" s="326" t="str">
        <f>+J12</f>
        <v>Παρατηρήσεις</v>
      </c>
      <c r="O12" s="333" t="str">
        <f>+K12</f>
        <v>Ποσό</v>
      </c>
      <c r="P12" s="334" t="s">
        <v>132</v>
      </c>
      <c r="Q12" s="352" t="str">
        <f>+N12</f>
        <v>Παρατηρήσεις</v>
      </c>
      <c r="R12" s="327"/>
      <c r="S12" s="79" t="s">
        <v>117</v>
      </c>
      <c r="T12" s="78" t="s">
        <v>115</v>
      </c>
      <c r="U12" s="91" t="s">
        <v>14</v>
      </c>
      <c r="V12" s="89"/>
      <c r="W12" s="335" t="str">
        <f>+G12</f>
        <v>Ποσό</v>
      </c>
      <c r="X12" s="324" t="str">
        <f>+H12</f>
        <v>Αύξηση ή Μείωση</v>
      </c>
      <c r="Y12" s="325" t="str">
        <f>+I12</f>
        <v>%  Μεταβολή από τον αρχικά εγκεκριμένο Προϋπολογισμό του έργου</v>
      </c>
      <c r="Z12" s="326" t="str">
        <f>+U12</f>
        <v>Παρατηρήσεις</v>
      </c>
      <c r="AA12" s="92" t="s">
        <v>117</v>
      </c>
      <c r="AB12" s="93" t="s">
        <v>115</v>
      </c>
      <c r="AC12" s="94" t="s">
        <v>14</v>
      </c>
      <c r="AD12" s="89"/>
      <c r="AE12" s="546"/>
      <c r="AF12" s="546"/>
      <c r="AG12" s="551"/>
      <c r="AH12" s="89"/>
      <c r="AI12" s="546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  <c r="IA12" s="287"/>
    </row>
    <row r="13" spans="1:235" s="285" customFormat="1" ht="60.75" customHeight="1" x14ac:dyDescent="0.25">
      <c r="A13" s="394"/>
      <c r="B13" s="24" t="s">
        <v>156</v>
      </c>
      <c r="C13" s="28"/>
      <c r="D13" s="19"/>
      <c r="E13" s="81">
        <f>IF($D$21="",C13,D13)</f>
        <v>0</v>
      </c>
      <c r="F13" s="90"/>
      <c r="G13" s="312"/>
      <c r="H13" s="313" t="str">
        <f t="shared" ref="H13:H20" si="0">IF(G13&lt;0,"Μείωση",IF(G13&gt;0,"Αύξηση",""))</f>
        <v/>
      </c>
      <c r="I13" s="321" t="str">
        <f>IF(G13="","",IF(G13+C13=0,0,IF(AND(OR($C13=0,$C13=""),G13&lt;&gt;0),"Προσοχή!!! Νέα κατηγορία δαπάνης",IF(G13="","",G13/$C13))))</f>
        <v/>
      </c>
      <c r="J13" s="336" t="str">
        <f t="shared" ref="J13:J20" si="1">IF(I13="Προσοχή!!! Νέα κατηγορία δαπάνης","Η δαπάνη δεν ανήκει στο Κεφάλαιο 8.3.3. του Οδηγού Διαχείρισης - Υλοποίησης",IF(I13="","",IF(ABS(I13)&gt;25%,"Προσοχή!!! δεν τηρείται το κριτήριο της αύξησης/μείωσης έως 25%","")))</f>
        <v/>
      </c>
      <c r="K13" s="338"/>
      <c r="L13" s="339" t="str">
        <f t="shared" ref="L13:L20" si="2">IF(K13&lt;0,"Μείωση",IF(K13&gt;0,"Αύξηση",""))</f>
        <v/>
      </c>
      <c r="M13" s="340" t="str">
        <f>IF(AND(C13=0,K13&gt;0),"Προσοχή!!! Νέα κατηγορία δαπάνης",IF(K13&lt;0,K13/$C13,""))</f>
        <v/>
      </c>
      <c r="N13" s="341" t="str">
        <f>IF(AND(C13&gt;0,K13&gt;0),"Η δαπάνη θα πρέπει να μειωθεί ή δεν ανήκει στο Κεφάλαιο 8.3.4. του Οδηγού Διαχείρισης - Υλοποίησης",IF(AND(C13&gt;0,K13&gt;0),1,IF(OR(M13="",M13="Προσοχή!!! Νέα κατηγορία δαπάνης"),"",IF(M13&lt;-10%,"Προσοχή!!! δεν τηρείται το κριτήριο της μείωσης έως 10%",""))))</f>
        <v/>
      </c>
      <c r="O13" s="328">
        <f>IF(H13="Μείωση",-ABS(G13),ABS(G13))+(IF(L13="Μείωση",-ABS(K13),ABS(K13)))</f>
        <v>0</v>
      </c>
      <c r="P13" s="329">
        <f>IF(AND(C13=0,O13=0),0,IF(AND(OR($C13=0,$C13=""),O13&lt;&gt;0),"Προσοχή!!! Νέα κατηγορία δαπάνης",IF(O13="","",O13/$C13)))</f>
        <v>0</v>
      </c>
      <c r="Q13" s="353" t="str">
        <f>IF(P13="","",IF(ABS(P13)&gt;25%,"Προσοχή!!! δεν τηρείται το κριτήριο της αύξησης/μείωσης έως 25%"&amp;" και "&amp;MID(N13,25,39),""))</f>
        <v/>
      </c>
      <c r="R13" s="355"/>
      <c r="S13" s="289">
        <f t="shared" ref="S13:S20" si="3">IF(O13+E13&lt;0,"Προσοχή!!! Το άθροισμα της μεταβολής στον ισχύοντα προϋπολογισμό δεν μπορεί να είναι μικρότερη του μηδενός",O13+E13)</f>
        <v>0</v>
      </c>
      <c r="T13" s="290" t="e">
        <f>ROUND(S13/SUM(S13:S20),4)</f>
        <v>#DIV/0!</v>
      </c>
      <c r="U13" s="291"/>
      <c r="V13" s="90"/>
      <c r="W13" s="87"/>
      <c r="X13" s="273" t="str">
        <f t="shared" ref="X13:X20" si="4">IF(W13&lt;0,"Μείωση",IF(W13&gt;0,"Αύξηση",""))</f>
        <v/>
      </c>
      <c r="Y13" s="321" t="str">
        <f t="shared" ref="Y13:Y20" si="5">IF(W13="","",W13/C13)</f>
        <v/>
      </c>
      <c r="Z13" s="317" t="str">
        <f>IF(Y13="","",IF(ABS(Y13)&gt;25%,"Προσοχή!!! δεν τηρείται το κριτήριο της αύξησης/μείωσης έως 25%",""))</f>
        <v/>
      </c>
      <c r="AA13" s="275">
        <f>IF(IF(X13="Μείωση",$E13-ABS(W13),$E13+W13)&lt;0,"Προσοχή!!! Το άθροισμα της μεταβολής στον ισχύοντα προϋπολογισμό δεν μπορεί να είναι μικρότερη του μηδενός",IF(X13="Μείωση",$E13-ABS(W13),$E13+W13))</f>
        <v>0</v>
      </c>
      <c r="AB13" s="276" t="e">
        <f>ROUND(AA13/SUM(AA13:AA20),4)</f>
        <v>#DIV/0!</v>
      </c>
      <c r="AC13" s="277"/>
      <c r="AD13" s="90"/>
      <c r="AE13" s="35">
        <f>SUMIF('Φ4. ΔΗΛΩΘΕΙΣΕΣ ΔΑΠΑΝΕΣ'!$C$3:$C$1005,B13,'Φ4. ΔΗΛΩΘΕΙΣΕΣ ΔΑΠΑΝΕΣ'!$AA$3:$AA$1005)</f>
        <v>0</v>
      </c>
      <c r="AF13" s="20">
        <f>SUMIF('Φ4. ΔΗΛΩΘΕΙΣΕΣ ΔΑΠΑΝΕΣ'!$C$3:$C$1005,B13,'Φ4. ΔΗΛΩΘΕΙΣΕΣ ΔΑΠΑΝΕΣ'!$AD$3:$AD$1005)</f>
        <v>0</v>
      </c>
      <c r="AG13" s="59"/>
      <c r="AH13" s="90"/>
      <c r="AI13" s="33">
        <f t="shared" ref="AI13:AI20" si="6">+AF13+AG13</f>
        <v>0</v>
      </c>
      <c r="AJ13" s="292" t="str">
        <f>IF(AI13&gt;AA13,"Προσοχή!!! Οι Πιστοποιούμενες Δαπάνες υπερβαίνουν τον εγκεκριμένο Προϋπολογισμό.","")</f>
        <v/>
      </c>
      <c r="AK13" s="293" t="str">
        <f>IF(AE13='Φ3. ΔΑΠΑΝΕΣ ΜΕΛΩΝ ΕΡ-ΚΗΣ ΟΜΑΔΑΣ'!M5,"","Προσοχή!!!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L13" s="294"/>
      <c r="AM13" s="295"/>
      <c r="AN13" s="295"/>
      <c r="AO13" s="296"/>
      <c r="AP13" s="296"/>
      <c r="AQ13" s="296"/>
      <c r="AR13" s="296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  <c r="FX13" s="284"/>
      <c r="FY13" s="284"/>
      <c r="FZ13" s="284"/>
      <c r="GA13" s="284"/>
      <c r="GB13" s="284"/>
      <c r="GC13" s="284"/>
      <c r="GD13" s="284"/>
      <c r="GE13" s="284"/>
      <c r="GF13" s="284"/>
      <c r="GG13" s="284"/>
      <c r="GH13" s="284"/>
      <c r="GI13" s="284"/>
      <c r="GJ13" s="284"/>
      <c r="GK13" s="284"/>
      <c r="GL13" s="284"/>
      <c r="GM13" s="284"/>
      <c r="GN13" s="284"/>
      <c r="GO13" s="284"/>
      <c r="GP13" s="284"/>
      <c r="GQ13" s="284"/>
      <c r="GR13" s="284"/>
      <c r="GS13" s="284"/>
      <c r="GT13" s="284"/>
      <c r="GU13" s="284"/>
      <c r="GV13" s="284"/>
      <c r="GW13" s="284"/>
      <c r="GX13" s="284"/>
      <c r="GY13" s="284"/>
      <c r="GZ13" s="284"/>
      <c r="HA13" s="284"/>
      <c r="HB13" s="284"/>
      <c r="HC13" s="284"/>
      <c r="HD13" s="284"/>
      <c r="HE13" s="284"/>
      <c r="HF13" s="284"/>
      <c r="HG13" s="284"/>
      <c r="HH13" s="284"/>
      <c r="HI13" s="284"/>
      <c r="HJ13" s="284"/>
      <c r="HK13" s="284"/>
      <c r="HL13" s="284"/>
      <c r="HM13" s="284"/>
      <c r="HN13" s="284"/>
      <c r="HO13" s="284"/>
      <c r="HP13" s="284"/>
      <c r="HQ13" s="284"/>
      <c r="HR13" s="284"/>
      <c r="HS13" s="284"/>
      <c r="HT13" s="284"/>
      <c r="HU13" s="284"/>
      <c r="HV13" s="284"/>
      <c r="HW13" s="284"/>
      <c r="HX13" s="284"/>
      <c r="HY13" s="284"/>
      <c r="HZ13" s="284"/>
      <c r="IA13" s="284"/>
    </row>
    <row r="14" spans="1:235" s="285" customFormat="1" ht="60.75" customHeight="1" x14ac:dyDescent="0.25">
      <c r="A14" s="394"/>
      <c r="B14" s="25" t="s">
        <v>157</v>
      </c>
      <c r="C14" s="29"/>
      <c r="D14" s="21"/>
      <c r="E14" s="82">
        <f>IF($D$21="",C14,D14)</f>
        <v>0</v>
      </c>
      <c r="F14" s="90"/>
      <c r="G14" s="314"/>
      <c r="H14" s="313" t="str">
        <f>IF(G14&lt;0,"Μείωση",IF(G14&gt;0,"Αύξηση",""))</f>
        <v/>
      </c>
      <c r="I14" s="321" t="str">
        <f t="shared" ref="I14:I20" si="7">IF(G14="","",IF(G14+C14=0,0,IF(AND(OR($C14=0,$C14=""),G14&lt;&gt;0),"Προσοχή!!! Νέα κατηγορία δαπάνης",IF(G14="","",G14/$C14))))</f>
        <v/>
      </c>
      <c r="J14" s="336" t="str">
        <f t="shared" si="1"/>
        <v/>
      </c>
      <c r="K14" s="342"/>
      <c r="L14" s="343" t="str">
        <f t="shared" si="2"/>
        <v/>
      </c>
      <c r="M14" s="344" t="str">
        <f t="shared" ref="M14:M20" si="8">IF(AND(C14=0,K14&gt;0),"Προσοχή!!! Νέα κατηγορία δαπάνης",IF(K14&lt;0,K14/$C14,""))</f>
        <v/>
      </c>
      <c r="N14" s="345" t="str">
        <f t="shared" ref="N14:N20" si="9">IF(AND(C14&gt;0,K14&gt;0),"Η δαπάνη θα πρέπει να μειωθεί ή δεν ανήκει στο Κεφάλαιο 8.3.4. του Οδηγού Διαχείρισης - Υλοποίησης",IF(AND(C14&gt;0,K14&gt;0),1,IF(OR(M14="",M14="Προσοχή!!! Νέα κατηγορία δαπάνης"),"",IF(M14&lt;-10%,"Προσοχή!!! δεν τηρείται το κριτήριο της μείωσης έως 10%",""))))</f>
        <v/>
      </c>
      <c r="O14" s="330">
        <f t="shared" ref="O14:O20" si="10">IF(H14="Μείωση",-ABS(G14),ABS(G14))+(IF(L14="Μείωση",-ABS(K14),ABS(K14)))</f>
        <v>0</v>
      </c>
      <c r="P14" s="329">
        <f t="shared" ref="P14:P20" si="11">IF(AND(C14=0,O14=0),0,IF(AND(OR($C14=0,$C14=""),O14&lt;&gt;0),"Προσοχή!!! Νέα κατηγορία δαπάνης",IF(O14="","",O14/$C14)))</f>
        <v>0</v>
      </c>
      <c r="Q14" s="353" t="str">
        <f t="shared" ref="Q14:Q20" si="12">IF(P14="","",IF(ABS(P14)&gt;25%,"Προσοχή!!! δεν τηρείται το κριτήριο της αύξησης/μείωσης έως 25%"&amp;" και "&amp;MID(N14,25,39),""))</f>
        <v/>
      </c>
      <c r="R14" s="355"/>
      <c r="S14" s="297">
        <f t="shared" si="3"/>
        <v>0</v>
      </c>
      <c r="T14" s="298" t="e">
        <f>ROUND(S14/SUM(S13:S20),4)</f>
        <v>#DIV/0!</v>
      </c>
      <c r="U14" s="280"/>
      <c r="V14" s="90"/>
      <c r="W14" s="87"/>
      <c r="X14" s="273" t="str">
        <f t="shared" si="4"/>
        <v/>
      </c>
      <c r="Y14" s="321" t="str">
        <f t="shared" si="5"/>
        <v/>
      </c>
      <c r="Z14" s="317" t="str">
        <f>IF(Y14="","",IF(ABS(Y14)&gt;25%,"Προσοχή!!! δεν τηρείται το κριτήριο της αύξησης/μείωσης έως 25%",""))</f>
        <v/>
      </c>
      <c r="AA14" s="278">
        <f>IF(IF(X14="Μείωση",$E14-ABS(W14),$E14+W14)&lt;0,"Προσοχή!!! Το άθροισμα της μεταβολής στον ισχύοντα προϋπολογισμό δεν μπορεί να είναι μικρότερη του μηδενός",IF(X14="Μείωση",$E14-ABS(W14),$E14+W14))</f>
        <v>0</v>
      </c>
      <c r="AB14" s="279" t="e">
        <f>ROUND(AA14/SUM(AA13:AA20),4)</f>
        <v>#DIV/0!</v>
      </c>
      <c r="AC14" s="280"/>
      <c r="AD14" s="90"/>
      <c r="AE14" s="36">
        <f>SUMIF('Φ4. ΔΗΛΩΘΕΙΣΕΣ ΔΑΠΑΝΕΣ'!$C$3:$C$1005,B14,'Φ4. ΔΗΛΩΘΕΙΣΕΣ ΔΑΠΑΝΕΣ'!$AA$3:$AA$1005)</f>
        <v>0</v>
      </c>
      <c r="AF14" s="37">
        <f>SUMIF('Φ4. ΔΗΛΩΘΕΙΣΕΣ ΔΑΠΑΝΕΣ'!$C$3:$C$1005,B14,'Φ4. ΔΗΛΩΘΕΙΣΕΣ ΔΑΠΑΝΕΣ'!$AD$3:$AD$1005)</f>
        <v>0</v>
      </c>
      <c r="AG14" s="60"/>
      <c r="AH14" s="90"/>
      <c r="AI14" s="40">
        <f t="shared" si="6"/>
        <v>0</v>
      </c>
      <c r="AJ14" s="292" t="str">
        <f t="shared" ref="AJ14:AJ21" si="13">IF(AI14&gt;AA14,"Προσοχή!!! Οι Πιστοποιούμενες Δαπάνες υπερβαίνουν τον εγκεκριμένο Προϋπολογισμό.","")</f>
        <v/>
      </c>
      <c r="AK14" s="299"/>
      <c r="AL14" s="286"/>
      <c r="AM14" s="286"/>
      <c r="AN14" s="286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  <c r="FX14" s="284"/>
      <c r="FY14" s="284"/>
      <c r="FZ14" s="284"/>
      <c r="GA14" s="284"/>
      <c r="GB14" s="284"/>
      <c r="GC14" s="284"/>
      <c r="GD14" s="284"/>
      <c r="GE14" s="284"/>
      <c r="GF14" s="284"/>
      <c r="GG14" s="284"/>
      <c r="GH14" s="284"/>
      <c r="GI14" s="284"/>
      <c r="GJ14" s="284"/>
      <c r="GK14" s="284"/>
      <c r="GL14" s="284"/>
      <c r="GM14" s="284"/>
      <c r="GN14" s="284"/>
      <c r="GO14" s="284"/>
      <c r="GP14" s="284"/>
      <c r="GQ14" s="284"/>
      <c r="GR14" s="284"/>
      <c r="GS14" s="284"/>
      <c r="GT14" s="284"/>
      <c r="GU14" s="284"/>
      <c r="GV14" s="284"/>
      <c r="GW14" s="284"/>
      <c r="GX14" s="284"/>
      <c r="GY14" s="284"/>
      <c r="GZ14" s="284"/>
      <c r="HA14" s="284"/>
      <c r="HB14" s="284"/>
      <c r="HC14" s="284"/>
      <c r="HD14" s="284"/>
      <c r="HE14" s="284"/>
      <c r="HF14" s="284"/>
      <c r="HG14" s="284"/>
      <c r="HH14" s="284"/>
      <c r="HI14" s="284"/>
      <c r="HJ14" s="284"/>
      <c r="HK14" s="284"/>
      <c r="HL14" s="284"/>
      <c r="HM14" s="284"/>
      <c r="HN14" s="284"/>
      <c r="HO14" s="284"/>
      <c r="HP14" s="284"/>
      <c r="HQ14" s="284"/>
      <c r="HR14" s="284"/>
      <c r="HS14" s="284"/>
      <c r="HT14" s="284"/>
      <c r="HU14" s="284"/>
      <c r="HV14" s="284"/>
      <c r="HW14" s="284"/>
      <c r="HX14" s="284"/>
      <c r="HY14" s="284"/>
      <c r="HZ14" s="284"/>
      <c r="IA14" s="284"/>
    </row>
    <row r="15" spans="1:235" s="285" customFormat="1" ht="60.75" customHeight="1" x14ac:dyDescent="0.25">
      <c r="A15" s="394"/>
      <c r="B15" s="25" t="s">
        <v>158</v>
      </c>
      <c r="C15" s="29"/>
      <c r="D15" s="21"/>
      <c r="E15" s="82">
        <f>IF($D$21="",C15,D15)</f>
        <v>0</v>
      </c>
      <c r="F15" s="90"/>
      <c r="G15" s="314"/>
      <c r="H15" s="313" t="str">
        <f t="shared" si="0"/>
        <v/>
      </c>
      <c r="I15" s="321" t="str">
        <f t="shared" si="7"/>
        <v/>
      </c>
      <c r="J15" s="336" t="str">
        <f t="shared" si="1"/>
        <v/>
      </c>
      <c r="K15" s="342"/>
      <c r="L15" s="343" t="str">
        <f t="shared" si="2"/>
        <v/>
      </c>
      <c r="M15" s="344" t="str">
        <f t="shared" si="8"/>
        <v/>
      </c>
      <c r="N15" s="345" t="str">
        <f t="shared" si="9"/>
        <v/>
      </c>
      <c r="O15" s="330">
        <f t="shared" si="10"/>
        <v>0</v>
      </c>
      <c r="P15" s="329">
        <f t="shared" si="11"/>
        <v>0</v>
      </c>
      <c r="Q15" s="353" t="str">
        <f t="shared" si="12"/>
        <v/>
      </c>
      <c r="R15" s="355"/>
      <c r="S15" s="297">
        <f t="shared" si="3"/>
        <v>0</v>
      </c>
      <c r="T15" s="300" t="e">
        <f>ROUND(S15/SUM(S13:S20),4)</f>
        <v>#DIV/0!</v>
      </c>
      <c r="U15" s="281"/>
      <c r="V15" s="90"/>
      <c r="W15" s="87"/>
      <c r="X15" s="273" t="str">
        <f t="shared" si="4"/>
        <v/>
      </c>
      <c r="Y15" s="321" t="str">
        <f t="shared" si="5"/>
        <v/>
      </c>
      <c r="Z15" s="317" t="str">
        <f t="shared" ref="Z15:Z20" si="14">IF(Y15="","",IF(ABS(Y15)&gt;25%,"Προσοχή!!! δεν τηρείται το κριτήριο της αύξησης/μείωσης έως 25%",""))</f>
        <v/>
      </c>
      <c r="AA15" s="278">
        <f t="shared" ref="AA15:AA19" si="15">IF(IF(X15="Μείωση",$E15-ABS(W15),$E15+W15)&lt;0,"Προσοχή!!! Το άθροισμα της μεταβολής στον ισχύοντα προϋπολογισμό δεν μπορεί να είναι μικρότερη του μηδενός",IF(X15="Μείωση",$E15-ABS(W15),$E15+W15))</f>
        <v>0</v>
      </c>
      <c r="AB15" s="279" t="e">
        <f>ROUND(AA15/SUM(AA13:AA20),4)</f>
        <v>#DIV/0!</v>
      </c>
      <c r="AC15" s="281"/>
      <c r="AD15" s="90"/>
      <c r="AE15" s="36">
        <f>SUMIF('Φ4. ΔΗΛΩΘΕΙΣΕΣ ΔΑΠΑΝΕΣ'!$C$3:$C$1005,B15,'Φ4. ΔΗΛΩΘΕΙΣΕΣ ΔΑΠΑΝΕΣ'!$AA$3:$AA$1005)</f>
        <v>0</v>
      </c>
      <c r="AF15" s="37">
        <f>SUMIF('Φ4. ΔΗΛΩΘΕΙΣΕΣ ΔΑΠΑΝΕΣ'!$C$3:$C$1005,B15,'Φ4. ΔΗΛΩΘΕΙΣΕΣ ΔΑΠΑΝΕΣ'!$AD$3:$AD$1005)</f>
        <v>0</v>
      </c>
      <c r="AG15" s="60"/>
      <c r="AH15" s="90"/>
      <c r="AI15" s="40">
        <f t="shared" si="6"/>
        <v>0</v>
      </c>
      <c r="AJ15" s="292" t="str">
        <f t="shared" si="13"/>
        <v/>
      </c>
      <c r="AK15" s="286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  <c r="FX15" s="284"/>
      <c r="FY15" s="284"/>
      <c r="FZ15" s="284"/>
      <c r="GA15" s="284"/>
      <c r="GB15" s="284"/>
      <c r="GC15" s="284"/>
      <c r="GD15" s="284"/>
      <c r="GE15" s="284"/>
      <c r="GF15" s="284"/>
      <c r="GG15" s="284"/>
      <c r="GH15" s="284"/>
      <c r="GI15" s="284"/>
      <c r="GJ15" s="284"/>
      <c r="GK15" s="284"/>
      <c r="GL15" s="284"/>
      <c r="GM15" s="284"/>
      <c r="GN15" s="284"/>
      <c r="GO15" s="284"/>
      <c r="GP15" s="284"/>
      <c r="GQ15" s="284"/>
      <c r="GR15" s="284"/>
      <c r="GS15" s="284"/>
      <c r="GT15" s="284"/>
      <c r="GU15" s="284"/>
      <c r="GV15" s="284"/>
      <c r="GW15" s="284"/>
      <c r="GX15" s="284"/>
      <c r="GY15" s="284"/>
      <c r="GZ15" s="284"/>
      <c r="HA15" s="284"/>
      <c r="HB15" s="284"/>
      <c r="HC15" s="284"/>
      <c r="HD15" s="284"/>
      <c r="HE15" s="284"/>
      <c r="HF15" s="284"/>
      <c r="HG15" s="284"/>
      <c r="HH15" s="284"/>
      <c r="HI15" s="284"/>
      <c r="HJ15" s="284"/>
      <c r="HK15" s="284"/>
      <c r="HL15" s="284"/>
      <c r="HM15" s="284"/>
      <c r="HN15" s="284"/>
      <c r="HO15" s="284"/>
      <c r="HP15" s="284"/>
      <c r="HQ15" s="284"/>
      <c r="HR15" s="284"/>
      <c r="HS15" s="284"/>
      <c r="HT15" s="284"/>
      <c r="HU15" s="284"/>
      <c r="HV15" s="284"/>
      <c r="HW15" s="284"/>
      <c r="HX15" s="284"/>
      <c r="HY15" s="284"/>
      <c r="HZ15" s="284"/>
      <c r="IA15" s="284"/>
    </row>
    <row r="16" spans="1:235" s="285" customFormat="1" ht="60.75" customHeight="1" x14ac:dyDescent="0.25">
      <c r="A16" s="394"/>
      <c r="B16" s="25" t="s">
        <v>159</v>
      </c>
      <c r="C16" s="29"/>
      <c r="D16" s="21"/>
      <c r="E16" s="82">
        <f>IF($D$21="",C16,D16)</f>
        <v>0</v>
      </c>
      <c r="F16" s="90"/>
      <c r="G16" s="314"/>
      <c r="H16" s="313" t="str">
        <f t="shared" si="0"/>
        <v/>
      </c>
      <c r="I16" s="321" t="str">
        <f t="shared" si="7"/>
        <v/>
      </c>
      <c r="J16" s="336" t="str">
        <f t="shared" si="1"/>
        <v/>
      </c>
      <c r="K16" s="342"/>
      <c r="L16" s="343" t="str">
        <f t="shared" si="2"/>
        <v/>
      </c>
      <c r="M16" s="344" t="str">
        <f t="shared" si="8"/>
        <v/>
      </c>
      <c r="N16" s="345" t="str">
        <f t="shared" si="9"/>
        <v/>
      </c>
      <c r="O16" s="330">
        <f t="shared" si="10"/>
        <v>0</v>
      </c>
      <c r="P16" s="329">
        <f t="shared" si="11"/>
        <v>0</v>
      </c>
      <c r="Q16" s="353" t="str">
        <f>IF(P16="","",IF(ABS(P16)&gt;25%,"Προσοχή!!! δεν τηρείται το κριτήριο της αύξησης/μείωσης έως 25%"&amp;" και "&amp;MID(N16,25,39),""))</f>
        <v/>
      </c>
      <c r="R16" s="355"/>
      <c r="S16" s="297">
        <f t="shared" si="3"/>
        <v>0</v>
      </c>
      <c r="T16" s="298" t="e">
        <f>ROUND(S16/SUM(S13:S20),4)</f>
        <v>#DIV/0!</v>
      </c>
      <c r="U16" s="280"/>
      <c r="V16" s="90"/>
      <c r="W16" s="87"/>
      <c r="X16" s="273" t="str">
        <f t="shared" si="4"/>
        <v/>
      </c>
      <c r="Y16" s="321" t="str">
        <f t="shared" si="5"/>
        <v/>
      </c>
      <c r="Z16" s="317" t="str">
        <f t="shared" si="14"/>
        <v/>
      </c>
      <c r="AA16" s="278">
        <f t="shared" si="15"/>
        <v>0</v>
      </c>
      <c r="AB16" s="279" t="e">
        <f>ROUND(AA16/SUM(AA13:AA20),4)</f>
        <v>#DIV/0!</v>
      </c>
      <c r="AC16" s="280"/>
      <c r="AD16" s="90"/>
      <c r="AE16" s="36">
        <f>SUMIF('Φ4. ΔΗΛΩΘΕΙΣΕΣ ΔΑΠΑΝΕΣ'!$C$3:$C$1005,B16,'Φ4. ΔΗΛΩΘΕΙΣΕΣ ΔΑΠΑΝΕΣ'!$AA$3:$AA$1005)</f>
        <v>0</v>
      </c>
      <c r="AF16" s="37">
        <f>SUMIF('Φ4. ΔΗΛΩΘΕΙΣΕΣ ΔΑΠΑΝΕΣ'!$C$3:$C$1005,B16,'Φ4. ΔΗΛΩΘΕΙΣΕΣ ΔΑΠΑΝΕΣ'!$AD$3:$AD$1005)</f>
        <v>0</v>
      </c>
      <c r="AG16" s="60"/>
      <c r="AH16" s="90"/>
      <c r="AI16" s="40">
        <f t="shared" si="6"/>
        <v>0</v>
      </c>
      <c r="AJ16" s="292" t="str">
        <f t="shared" si="13"/>
        <v/>
      </c>
      <c r="AK16" s="286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  <c r="FU16" s="284"/>
      <c r="FV16" s="284"/>
      <c r="FW16" s="284"/>
      <c r="FX16" s="284"/>
      <c r="FY16" s="284"/>
      <c r="FZ16" s="284"/>
      <c r="GA16" s="284"/>
      <c r="GB16" s="284"/>
      <c r="GC16" s="284"/>
      <c r="GD16" s="284"/>
      <c r="GE16" s="284"/>
      <c r="GF16" s="284"/>
      <c r="GG16" s="284"/>
      <c r="GH16" s="284"/>
      <c r="GI16" s="284"/>
      <c r="GJ16" s="284"/>
      <c r="GK16" s="284"/>
      <c r="GL16" s="284"/>
      <c r="GM16" s="284"/>
      <c r="GN16" s="284"/>
      <c r="GO16" s="284"/>
      <c r="GP16" s="284"/>
      <c r="GQ16" s="284"/>
      <c r="GR16" s="284"/>
      <c r="GS16" s="284"/>
      <c r="GT16" s="284"/>
      <c r="GU16" s="284"/>
      <c r="GV16" s="284"/>
      <c r="GW16" s="284"/>
      <c r="GX16" s="284"/>
      <c r="GY16" s="284"/>
      <c r="GZ16" s="284"/>
      <c r="HA16" s="284"/>
      <c r="HB16" s="284"/>
      <c r="HC16" s="284"/>
      <c r="HD16" s="284"/>
      <c r="HE16" s="284"/>
      <c r="HF16" s="284"/>
      <c r="HG16" s="284"/>
      <c r="HH16" s="284"/>
      <c r="HI16" s="284"/>
      <c r="HJ16" s="284"/>
      <c r="HK16" s="284"/>
      <c r="HL16" s="284"/>
      <c r="HM16" s="284"/>
      <c r="HN16" s="284"/>
      <c r="HO16" s="284"/>
      <c r="HP16" s="284"/>
      <c r="HQ16" s="284"/>
      <c r="HR16" s="284"/>
      <c r="HS16" s="284"/>
      <c r="HT16" s="284"/>
      <c r="HU16" s="284"/>
      <c r="HV16" s="284"/>
      <c r="HW16" s="284"/>
      <c r="HX16" s="284"/>
      <c r="HY16" s="284"/>
      <c r="HZ16" s="284"/>
      <c r="IA16" s="284"/>
    </row>
    <row r="17" spans="1:235" s="285" customFormat="1" ht="60.75" customHeight="1" x14ac:dyDescent="0.25">
      <c r="A17" s="394"/>
      <c r="B17" s="25" t="s">
        <v>163</v>
      </c>
      <c r="C17" s="29"/>
      <c r="D17" s="21"/>
      <c r="E17" s="82">
        <f t="shared" ref="E17:E18" si="16">IF($D$21="",C17,D17)</f>
        <v>0</v>
      </c>
      <c r="F17" s="90"/>
      <c r="G17" s="314"/>
      <c r="H17" s="313"/>
      <c r="I17" s="321"/>
      <c r="J17" s="336"/>
      <c r="K17" s="342"/>
      <c r="L17" s="343"/>
      <c r="M17" s="344"/>
      <c r="N17" s="345"/>
      <c r="O17" s="330">
        <f t="shared" si="10"/>
        <v>0</v>
      </c>
      <c r="P17" s="329">
        <f t="shared" si="11"/>
        <v>0</v>
      </c>
      <c r="Q17" s="353"/>
      <c r="R17" s="355"/>
      <c r="S17" s="297">
        <f t="shared" si="3"/>
        <v>0</v>
      </c>
      <c r="T17" s="298" t="e">
        <f t="shared" ref="T17:T18" si="17">ROUND(S17/SUM(S14:S21),4)</f>
        <v>#DIV/0!</v>
      </c>
      <c r="U17" s="280"/>
      <c r="V17" s="90"/>
      <c r="W17" s="87"/>
      <c r="X17" s="273"/>
      <c r="Y17" s="321"/>
      <c r="Z17" s="317"/>
      <c r="AA17" s="278">
        <f t="shared" si="15"/>
        <v>0</v>
      </c>
      <c r="AB17" s="279" t="e">
        <f t="shared" ref="AB17:AB18" si="18">ROUND(AA17/SUM(AA14:AA21),4)</f>
        <v>#DIV/0!</v>
      </c>
      <c r="AC17" s="280"/>
      <c r="AD17" s="90"/>
      <c r="AE17" s="36">
        <f>SUMIF('Φ4. ΔΗΛΩΘΕΙΣΕΣ ΔΑΠΑΝΕΣ'!$C$3:$C$1005,B17,'Φ4. ΔΗΛΩΘΕΙΣΕΣ ΔΑΠΑΝΕΣ'!$AA$3:$AA$1005)</f>
        <v>0</v>
      </c>
      <c r="AF17" s="37">
        <f>SUMIF('Φ4. ΔΗΛΩΘΕΙΣΕΣ ΔΑΠΑΝΕΣ'!$C$3:$C$1005,B17,'Φ4. ΔΗΛΩΘΕΙΣΕΣ ΔΑΠΑΝΕΣ'!$AD$3:$AD$1005)</f>
        <v>0</v>
      </c>
      <c r="AG17" s="60"/>
      <c r="AH17" s="90"/>
      <c r="AI17" s="40">
        <f t="shared" si="6"/>
        <v>0</v>
      </c>
      <c r="AJ17" s="292"/>
      <c r="AK17" s="286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  <c r="FX17" s="284"/>
      <c r="FY17" s="284"/>
      <c r="FZ17" s="284"/>
      <c r="GA17" s="284"/>
      <c r="GB17" s="284"/>
      <c r="GC17" s="284"/>
      <c r="GD17" s="284"/>
      <c r="GE17" s="284"/>
      <c r="GF17" s="284"/>
      <c r="GG17" s="284"/>
      <c r="GH17" s="284"/>
      <c r="GI17" s="284"/>
      <c r="GJ17" s="284"/>
      <c r="GK17" s="284"/>
      <c r="GL17" s="284"/>
      <c r="GM17" s="284"/>
      <c r="GN17" s="284"/>
      <c r="GO17" s="284"/>
      <c r="GP17" s="284"/>
      <c r="GQ17" s="284"/>
      <c r="GR17" s="284"/>
      <c r="GS17" s="284"/>
      <c r="GT17" s="284"/>
      <c r="GU17" s="284"/>
      <c r="GV17" s="284"/>
      <c r="GW17" s="284"/>
      <c r="GX17" s="284"/>
      <c r="GY17" s="284"/>
      <c r="GZ17" s="284"/>
      <c r="HA17" s="284"/>
      <c r="HB17" s="284"/>
      <c r="HC17" s="284"/>
      <c r="HD17" s="284"/>
      <c r="HE17" s="284"/>
      <c r="HF17" s="284"/>
      <c r="HG17" s="284"/>
      <c r="HH17" s="284"/>
      <c r="HI17" s="284"/>
      <c r="HJ17" s="284"/>
      <c r="HK17" s="284"/>
      <c r="HL17" s="284"/>
      <c r="HM17" s="284"/>
      <c r="HN17" s="284"/>
      <c r="HO17" s="284"/>
      <c r="HP17" s="284"/>
      <c r="HQ17" s="284"/>
      <c r="HR17" s="284"/>
      <c r="HS17" s="284"/>
      <c r="HT17" s="284"/>
      <c r="HU17" s="284"/>
      <c r="HV17" s="284"/>
      <c r="HW17" s="284"/>
      <c r="HX17" s="284"/>
      <c r="HY17" s="284"/>
      <c r="HZ17" s="284"/>
      <c r="IA17" s="284"/>
    </row>
    <row r="18" spans="1:235" s="285" customFormat="1" ht="60.75" customHeight="1" x14ac:dyDescent="0.25">
      <c r="A18" s="394"/>
      <c r="B18" s="25" t="s">
        <v>162</v>
      </c>
      <c r="C18" s="29"/>
      <c r="D18" s="21"/>
      <c r="E18" s="82">
        <f t="shared" si="16"/>
        <v>0</v>
      </c>
      <c r="F18" s="90"/>
      <c r="G18" s="314"/>
      <c r="H18" s="313"/>
      <c r="I18" s="321"/>
      <c r="J18" s="336"/>
      <c r="K18" s="342"/>
      <c r="L18" s="343"/>
      <c r="M18" s="344"/>
      <c r="N18" s="345"/>
      <c r="O18" s="330">
        <f t="shared" si="10"/>
        <v>0</v>
      </c>
      <c r="P18" s="329">
        <f t="shared" si="11"/>
        <v>0</v>
      </c>
      <c r="Q18" s="353"/>
      <c r="R18" s="355"/>
      <c r="S18" s="297">
        <f t="shared" si="3"/>
        <v>0</v>
      </c>
      <c r="T18" s="298" t="e">
        <f t="shared" si="17"/>
        <v>#DIV/0!</v>
      </c>
      <c r="U18" s="280"/>
      <c r="V18" s="90"/>
      <c r="W18" s="87"/>
      <c r="X18" s="273"/>
      <c r="Y18" s="321"/>
      <c r="Z18" s="317"/>
      <c r="AA18" s="278">
        <f t="shared" si="15"/>
        <v>0</v>
      </c>
      <c r="AB18" s="279" t="e">
        <f t="shared" si="18"/>
        <v>#DIV/0!</v>
      </c>
      <c r="AC18" s="280"/>
      <c r="AD18" s="90"/>
      <c r="AE18" s="36">
        <f>SUMIF('Φ4. ΔΗΛΩΘΕΙΣΕΣ ΔΑΠΑΝΕΣ'!$C$3:$C$1005,B18,'Φ4. ΔΗΛΩΘΕΙΣΕΣ ΔΑΠΑΝΕΣ'!$AA$3:$AA$1005)</f>
        <v>0</v>
      </c>
      <c r="AF18" s="37">
        <f>SUMIF('Φ4. ΔΗΛΩΘΕΙΣΕΣ ΔΑΠΑΝΕΣ'!$C$3:$C$1005,B18,'Φ4. ΔΗΛΩΘΕΙΣΕΣ ΔΑΠΑΝΕΣ'!$AD$3:$AD$1005)</f>
        <v>0</v>
      </c>
      <c r="AG18" s="60"/>
      <c r="AH18" s="90"/>
      <c r="AI18" s="40">
        <f t="shared" si="6"/>
        <v>0</v>
      </c>
      <c r="AJ18" s="292"/>
      <c r="AK18" s="286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  <c r="FU18" s="284"/>
      <c r="FV18" s="284"/>
      <c r="FW18" s="284"/>
      <c r="FX18" s="284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  <c r="GY18" s="284"/>
      <c r="GZ18" s="284"/>
      <c r="HA18" s="284"/>
      <c r="HB18" s="284"/>
      <c r="HC18" s="284"/>
      <c r="HD18" s="284"/>
      <c r="HE18" s="284"/>
      <c r="HF18" s="284"/>
      <c r="HG18" s="284"/>
      <c r="HH18" s="284"/>
      <c r="HI18" s="284"/>
      <c r="HJ18" s="284"/>
      <c r="HK18" s="284"/>
      <c r="HL18" s="284"/>
      <c r="HM18" s="284"/>
      <c r="HN18" s="284"/>
      <c r="HO18" s="284"/>
      <c r="HP18" s="284"/>
      <c r="HQ18" s="284"/>
      <c r="HR18" s="284"/>
      <c r="HS18" s="284"/>
      <c r="HT18" s="284"/>
      <c r="HU18" s="284"/>
      <c r="HV18" s="284"/>
      <c r="HW18" s="284"/>
      <c r="HX18" s="284"/>
      <c r="HY18" s="284"/>
      <c r="HZ18" s="284"/>
      <c r="IA18" s="284"/>
    </row>
    <row r="19" spans="1:235" s="285" customFormat="1" ht="60.75" customHeight="1" x14ac:dyDescent="0.25">
      <c r="A19" s="394"/>
      <c r="B19" s="25" t="s">
        <v>160</v>
      </c>
      <c r="C19" s="29"/>
      <c r="D19" s="21"/>
      <c r="E19" s="82">
        <f>IF($D$21="",C19,D19)</f>
        <v>0</v>
      </c>
      <c r="F19" s="90"/>
      <c r="G19" s="314"/>
      <c r="H19" s="313" t="str">
        <f t="shared" si="0"/>
        <v/>
      </c>
      <c r="I19" s="321" t="str">
        <f t="shared" si="7"/>
        <v/>
      </c>
      <c r="J19" s="336" t="str">
        <f t="shared" si="1"/>
        <v/>
      </c>
      <c r="K19" s="342"/>
      <c r="L19" s="343" t="str">
        <f t="shared" si="2"/>
        <v/>
      </c>
      <c r="M19" s="344" t="str">
        <f t="shared" si="8"/>
        <v/>
      </c>
      <c r="N19" s="345" t="str">
        <f t="shared" si="9"/>
        <v/>
      </c>
      <c r="O19" s="330">
        <f t="shared" si="10"/>
        <v>0</v>
      </c>
      <c r="P19" s="329">
        <f t="shared" si="11"/>
        <v>0</v>
      </c>
      <c r="Q19" s="353" t="str">
        <f t="shared" si="12"/>
        <v/>
      </c>
      <c r="R19" s="355"/>
      <c r="S19" s="297">
        <f t="shared" si="3"/>
        <v>0</v>
      </c>
      <c r="T19" s="298" t="e">
        <f>ROUND(S19/SUM(S13:S20),4)</f>
        <v>#DIV/0!</v>
      </c>
      <c r="U19" s="281"/>
      <c r="V19" s="90"/>
      <c r="W19" s="87"/>
      <c r="X19" s="273" t="str">
        <f t="shared" si="4"/>
        <v/>
      </c>
      <c r="Y19" s="321" t="str">
        <f t="shared" si="5"/>
        <v/>
      </c>
      <c r="Z19" s="317" t="str">
        <f t="shared" si="14"/>
        <v/>
      </c>
      <c r="AA19" s="278">
        <f t="shared" si="15"/>
        <v>0</v>
      </c>
      <c r="AB19" s="279" t="e">
        <f>ROUND(AA19/SUM(AA13:AA20),4)</f>
        <v>#DIV/0!</v>
      </c>
      <c r="AC19" s="281"/>
      <c r="AD19" s="90"/>
      <c r="AE19" s="36">
        <f>SUMIF('Φ4. ΔΗΛΩΘΕΙΣΕΣ ΔΑΠΑΝΕΣ'!$C$3:$C$1005,B19,'Φ4. ΔΗΛΩΘΕΙΣΕΣ ΔΑΠΑΝΕΣ'!$AA$3:$AA$1005)</f>
        <v>0</v>
      </c>
      <c r="AF19" s="37">
        <f>SUMIF('Φ4. ΔΗΛΩΘΕΙΣΕΣ ΔΑΠΑΝΕΣ'!$C$3:$C$1005,B19,'Φ4. ΔΗΛΩΘΕΙΣΕΣ ΔΑΠΑΝΕΣ'!$AD$3:$AD$1005)</f>
        <v>0</v>
      </c>
      <c r="AG19" s="60"/>
      <c r="AH19" s="90"/>
      <c r="AI19" s="40">
        <f t="shared" si="6"/>
        <v>0</v>
      </c>
      <c r="AJ19" s="292" t="str">
        <f t="shared" si="13"/>
        <v/>
      </c>
      <c r="AK19" s="286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  <c r="FX19" s="284"/>
      <c r="FY19" s="284"/>
      <c r="FZ19" s="284"/>
      <c r="GA19" s="284"/>
      <c r="GB19" s="284"/>
      <c r="GC19" s="284"/>
      <c r="GD19" s="284"/>
      <c r="GE19" s="284"/>
      <c r="GF19" s="284"/>
      <c r="GG19" s="284"/>
      <c r="GH19" s="284"/>
      <c r="GI19" s="284"/>
      <c r="GJ19" s="284"/>
      <c r="GK19" s="284"/>
      <c r="GL19" s="284"/>
      <c r="GM19" s="284"/>
      <c r="GN19" s="284"/>
      <c r="GO19" s="284"/>
      <c r="GP19" s="284"/>
      <c r="GQ19" s="284"/>
      <c r="GR19" s="284"/>
      <c r="GS19" s="284"/>
      <c r="GT19" s="284"/>
      <c r="GU19" s="284"/>
      <c r="GV19" s="284"/>
      <c r="GW19" s="284"/>
      <c r="GX19" s="284"/>
      <c r="GY19" s="284"/>
      <c r="GZ19" s="284"/>
      <c r="HA19" s="284"/>
      <c r="HB19" s="284"/>
      <c r="HC19" s="284"/>
      <c r="HD19" s="284"/>
      <c r="HE19" s="284"/>
      <c r="HF19" s="284"/>
      <c r="HG19" s="284"/>
      <c r="HH19" s="284"/>
      <c r="HI19" s="284"/>
      <c r="HJ19" s="284"/>
      <c r="HK19" s="284"/>
      <c r="HL19" s="284"/>
      <c r="HM19" s="284"/>
      <c r="HN19" s="284"/>
      <c r="HO19" s="284"/>
      <c r="HP19" s="284"/>
      <c r="HQ19" s="284"/>
      <c r="HR19" s="284"/>
      <c r="HS19" s="284"/>
      <c r="HT19" s="284"/>
      <c r="HU19" s="284"/>
      <c r="HV19" s="284"/>
      <c r="HW19" s="284"/>
      <c r="HX19" s="284"/>
      <c r="HY19" s="284"/>
      <c r="HZ19" s="284"/>
      <c r="IA19" s="284"/>
    </row>
    <row r="20" spans="1:235" s="285" customFormat="1" ht="60.75" customHeight="1" thickBot="1" x14ac:dyDescent="0.3">
      <c r="A20" s="394"/>
      <c r="B20" s="26" t="s">
        <v>161</v>
      </c>
      <c r="C20" s="30"/>
      <c r="D20" s="22"/>
      <c r="E20" s="83">
        <f>IF($D$21="",C20,D20)</f>
        <v>0</v>
      </c>
      <c r="F20" s="90"/>
      <c r="G20" s="315"/>
      <c r="H20" s="316" t="str">
        <f t="shared" si="0"/>
        <v/>
      </c>
      <c r="I20" s="322" t="str">
        <f t="shared" si="7"/>
        <v/>
      </c>
      <c r="J20" s="337" t="str">
        <f t="shared" si="1"/>
        <v/>
      </c>
      <c r="K20" s="346"/>
      <c r="L20" s="347" t="str">
        <f t="shared" si="2"/>
        <v/>
      </c>
      <c r="M20" s="348" t="str">
        <f t="shared" si="8"/>
        <v/>
      </c>
      <c r="N20" s="349" t="str">
        <f t="shared" si="9"/>
        <v/>
      </c>
      <c r="O20" s="331">
        <f t="shared" si="10"/>
        <v>0</v>
      </c>
      <c r="P20" s="332">
        <f t="shared" si="11"/>
        <v>0</v>
      </c>
      <c r="Q20" s="354" t="str">
        <f t="shared" si="12"/>
        <v/>
      </c>
      <c r="R20" s="355"/>
      <c r="S20" s="301">
        <f t="shared" si="3"/>
        <v>0</v>
      </c>
      <c r="T20" s="302" t="e">
        <f>ROUND(S20/SUM(S13:S20),4)</f>
        <v>#DIV/0!</v>
      </c>
      <c r="U20" s="303" t="e">
        <f>IF(T20&lt;=8%,"","Οι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V20" s="90"/>
      <c r="W20" s="87"/>
      <c r="X20" s="274" t="str">
        <f t="shared" si="4"/>
        <v/>
      </c>
      <c r="Y20" s="322" t="str">
        <f t="shared" si="5"/>
        <v/>
      </c>
      <c r="Z20" s="318" t="str">
        <f t="shared" si="14"/>
        <v/>
      </c>
      <c r="AA20" s="282">
        <f>IF(IF(X20="Μείωση",$E20-ABS(W20),$E20+W20)&lt;0,"Προσοχή!!! Το άθροισμα της μεταβολής στον ισχύοντα προϋπολογισμό δεν μπορεί να είναι μικρότερη του μηδενός",IF(X20="Μείωση",$E20-ABS(W20),$E20+W20))</f>
        <v>0</v>
      </c>
      <c r="AB20" s="283" t="e">
        <f>ROUND(AA20/SUM(AA13:AA20),4)</f>
        <v>#DIV/0!</v>
      </c>
      <c r="AC20" s="281" t="e">
        <f>IF(AB20&lt;=8%,"","Οι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AD20" s="90"/>
      <c r="AE20" s="38">
        <f>SUMIF('Φ4. ΔΗΛΩΘΕΙΣΕΣ ΔΑΠΑΝΕΣ'!$C$3:$C$1005,B20,'Φ4. ΔΗΛΩΘΕΙΣΕΣ ΔΑΠΑΝΕΣ'!$AA$3:$AA$1005)</f>
        <v>0</v>
      </c>
      <c r="AF20" s="39">
        <f>SUMIF('Φ4. ΔΗΛΩΘΕΙΣΕΣ ΔΑΠΑΝΕΣ'!$C$3:$C$1005,B20,'Φ4. ΔΗΛΩΘΕΙΣΕΣ ΔΑΠΑΝΕΣ'!$AD$3:$AD$1005)</f>
        <v>0</v>
      </c>
      <c r="AG20" s="61"/>
      <c r="AH20" s="90"/>
      <c r="AI20" s="41">
        <f t="shared" si="6"/>
        <v>0</v>
      </c>
      <c r="AJ20" s="292" t="str">
        <f t="shared" si="13"/>
        <v/>
      </c>
      <c r="AK20" s="286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  <c r="FX20" s="284"/>
      <c r="FY20" s="284"/>
      <c r="FZ20" s="284"/>
      <c r="GA20" s="284"/>
      <c r="GB20" s="284"/>
      <c r="GC20" s="284"/>
      <c r="GD20" s="284"/>
      <c r="GE20" s="284"/>
      <c r="GF20" s="284"/>
      <c r="GG20" s="284"/>
      <c r="GH20" s="284"/>
      <c r="GI20" s="284"/>
      <c r="GJ20" s="284"/>
      <c r="GK20" s="284"/>
      <c r="GL20" s="284"/>
      <c r="GM20" s="284"/>
      <c r="GN20" s="284"/>
      <c r="GO20" s="284"/>
      <c r="GP20" s="284"/>
      <c r="GQ20" s="284"/>
      <c r="GR20" s="284"/>
      <c r="GS20" s="284"/>
      <c r="GT20" s="284"/>
      <c r="GU20" s="284"/>
      <c r="GV20" s="284"/>
      <c r="GW20" s="284"/>
      <c r="GX20" s="284"/>
      <c r="GY20" s="284"/>
      <c r="GZ20" s="284"/>
      <c r="HA20" s="284"/>
      <c r="HB20" s="284"/>
      <c r="HC20" s="284"/>
      <c r="HD20" s="284"/>
      <c r="HE20" s="284"/>
      <c r="HF20" s="284"/>
      <c r="HG20" s="284"/>
      <c r="HH20" s="284"/>
      <c r="HI20" s="284"/>
      <c r="HJ20" s="284"/>
      <c r="HK20" s="284"/>
      <c r="HL20" s="284"/>
      <c r="HM20" s="284"/>
      <c r="HN20" s="284"/>
      <c r="HO20" s="284"/>
      <c r="HP20" s="284"/>
      <c r="HQ20" s="284"/>
      <c r="HR20" s="284"/>
      <c r="HS20" s="284"/>
      <c r="HT20" s="284"/>
      <c r="HU20" s="284"/>
      <c r="HV20" s="284"/>
      <c r="HW20" s="284"/>
      <c r="HX20" s="284"/>
      <c r="HY20" s="284"/>
      <c r="HZ20" s="284"/>
      <c r="IA20" s="284"/>
    </row>
    <row r="21" spans="1:235" s="285" customFormat="1" ht="81" customHeight="1" thickBot="1" x14ac:dyDescent="0.3">
      <c r="A21" s="394"/>
      <c r="B21" s="27" t="s">
        <v>17</v>
      </c>
      <c r="C21" s="31">
        <f>SUM(C13:C20)</f>
        <v>0</v>
      </c>
      <c r="D21" s="23" t="str">
        <f>IF(SUM(D13:D20)=0,"",IF(SUM(D13:D20)=$C$21,SUM(D13:D20),"Προσοχή!!! Υπάρχει απόκληση από το συνολικό ποσό του εγκεκριμένου προϋπολογισμού: "&amp;-ROUND(SUM(D13:D20)-$C$21,2)&amp;" ευρώ"))</f>
        <v/>
      </c>
      <c r="E21" s="84" t="str">
        <f>IF(SUM(E13:E20)=0,"",IF(SUM(E13:E20)=$C$21,SUM(E13:E20),"Προσοχή!!! Υπάρχει απόκληση από το συνολικό ποσό του εγκεκριμένου προϋπολογισμού: "&amp;-ROUND(SUM(E13:E20)-$C$21,2)&amp;" ευρώ"))</f>
        <v/>
      </c>
      <c r="F21" s="88"/>
      <c r="G21" s="534">
        <f>IF(COUNTIF(G13:G20,"&lt;0")+COUNTIF(G13:G20,"&gt;0")-(COUNTIF(H13:H20,"Αύξηση")+COUNTIF(H13:H20,"Μείωση"))&lt;&gt;0,"Προσοχή!!!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αύξηση/μείωση.",IF(ABS(SUMIF(H13:H20,"Αύξηση",G13:G20))-ABS(SUMIF(H13:H20,"Μείωση",G13:G20))=0,ROUND(ABS(SUMIF(H13:H20,"Αύξηση",G13:G20))-ABS(SUMIF(H13:H20,"Μείωση",G13:G20)),2),"Προσοχή!!! Υπάρχει απόκληση από το συνολικό ποσό του εγκεκριμένου προϋπολογισμού:  "&amp;ROUND(-(ABS(SUMIF(H13:H20,"Αύξηση",G13:G20))-ABS(SUMIF(H13:H20,"Μείωση",G13:G20))),2)&amp;" ευρώ"))</f>
        <v>0</v>
      </c>
      <c r="H21" s="535"/>
      <c r="I21" s="535"/>
      <c r="J21" s="536"/>
      <c r="K21" s="534">
        <f>IF(COUNTIF(K13:K20,"&lt;0")+COUNTIF(K13:K20,"&gt;0")-(COUNTIF(L13:L20,"Αύξηση")+COUNTIF(L13:L20,"Μείωση"))&lt;&gt;0,"Προσοχή!!!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αύξηση/μείωση.",IF(ABS(SUMIF(L13:L20,"Αύξηση",K13:K20))-ABS(SUMIF(L13:L20,"Μείωση",K13:K20))=0,ROUND(ABS(SUMIF(L13:L20,"Αύξηση",K13:K20))-ABS(SUMIF(L13:L20,"Μείωση",K13:K20)),2),"Προσοχή!!! Υπάρχει απόκληση από το συνολικό ποσό του εγκεκριμένου προϋπολογισμού:  "&amp;ROUND(-(ABS(SUMIF(L13:L20,"Αύξηση",K13:K20))-ABS(SUMIF(L13:L20,"Μείωση",K13:K20))),2)&amp;" ευρώ"))</f>
        <v>0</v>
      </c>
      <c r="L21" s="535"/>
      <c r="M21" s="535"/>
      <c r="N21" s="536"/>
      <c r="O21" s="534">
        <f>IF(ROUND(SUM(O13:O20),2)=0,ROUND(SUM(O13:O20),2),"Διαφορά: "&amp;-ROUND(SUM(O13:O20),2))</f>
        <v>0</v>
      </c>
      <c r="P21" s="535"/>
      <c r="Q21" s="535"/>
      <c r="R21" s="356"/>
      <c r="S21" s="31" t="str">
        <f>IF(SUM(S13:S20)=0,"",IF(SUM(S13:S20)=$C$21,SUM(S13:S20),"Προσοχή!!! Υπάρχει απόκληση από το συνολικό ποσό του εγκεκριμένου προϋπολογισμού: "&amp;-ROUND(SUM(S13:S20)-$C$21,2)&amp;" ευρώ"))</f>
        <v/>
      </c>
      <c r="T21" s="80" t="e">
        <f>SUM(T13:T20)</f>
        <v>#DIV/0!</v>
      </c>
      <c r="U21" s="32"/>
      <c r="V21" s="88"/>
      <c r="W21" s="534">
        <f>IF(COUNTIF(W13:W20,"&lt;0")+COUNTIF(W13:W20,"&gt;0")-(COUNTIF(X13:X20,"Αύξηση")+COUNTIF(X13:X20,"Μείωση"))&lt;&gt;0,"Προσοχή!!!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αύξηση/μείωση.",IF(ABS(SUMIF(X13:X20,"Αύξηση",W13:W20))-ABS(SUMIF(X13:X20,"Μείωση",W13:W20))=0,ROUND(ABS(SUMIF(X13:X20,"Αύξηση",W13:W20))-ABS(SUMIF(X13:X20,"Μείωση",W13:W20)),2),"Προσοχή!!! Υπάρχει απόκληση από το συνολικό ποσό του εγκεκριμένου προϋπολογισμού:  "&amp;ROUND(-(ABS(SUMIF(X13:X20,"Αύξηση",W13:W20))-ABS(SUMIF(X13:X20,"Μείωση",W13:W20))),2)&amp;" ευρώ"))</f>
        <v>0</v>
      </c>
      <c r="X21" s="535"/>
      <c r="Y21" s="535"/>
      <c r="Z21" s="536"/>
      <c r="AA21" s="85" t="str">
        <f>IF(SUM(AA13:AA20)=0,"",IF(SUM(AA13:AA20)=$C$21,SUM(AA13:AA20),"Προσοχή!!! Υπάρχει απόκληση από το συνολικό ποσό του εγκεκριμένου προϋπολογισμού: "&amp;-ROUND(SUM(AA13:AA20)-$C$21,2)&amp;" ευρώ"))</f>
        <v/>
      </c>
      <c r="AB21" s="86" t="e">
        <f>SUM(AB13:AB20)</f>
        <v>#DIV/0!</v>
      </c>
      <c r="AC21" s="32" t="e">
        <f>IF(SUM(AC13:AC20)=0,"",IF(SUM(AC13:AC20)=$C$21,SUM(AC13:AC20),"Προσοχή!!! Υπάρχει απόκληση από το συνολικό ποσό του εγκεκριμένου προϋπολογισμού: "&amp;-ROUND(SUM(AC13:AC20)-$C$21,2)))</f>
        <v>#DIV/0!</v>
      </c>
      <c r="AD21" s="88"/>
      <c r="AE21" s="31">
        <f>SUM(AE13:AE20)</f>
        <v>0</v>
      </c>
      <c r="AF21" s="32">
        <f>SUM(AF13:AF20)</f>
        <v>0</v>
      </c>
      <c r="AG21" s="62">
        <f t="shared" ref="AG21:AI21" si="19">SUM(AG13:AG20)</f>
        <v>0</v>
      </c>
      <c r="AH21" s="88"/>
      <c r="AI21" s="34">
        <f t="shared" si="19"/>
        <v>0</v>
      </c>
      <c r="AJ21" s="319" t="str">
        <f t="shared" si="13"/>
        <v/>
      </c>
      <c r="AK21" s="320"/>
      <c r="AL21" s="320"/>
      <c r="AM21" s="286"/>
      <c r="AN21" s="286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  <c r="FU21" s="284"/>
      <c r="FV21" s="284"/>
      <c r="FW21" s="284"/>
      <c r="FX21" s="284"/>
      <c r="FY21" s="284"/>
      <c r="FZ21" s="284"/>
      <c r="GA21" s="284"/>
      <c r="GB21" s="284"/>
      <c r="GC21" s="284"/>
      <c r="GD21" s="284"/>
      <c r="GE21" s="284"/>
      <c r="GF21" s="284"/>
      <c r="GG21" s="284"/>
      <c r="GH21" s="284"/>
      <c r="GI21" s="284"/>
      <c r="GJ21" s="284"/>
      <c r="GK21" s="284"/>
      <c r="GL21" s="284"/>
      <c r="GM21" s="284"/>
      <c r="GN21" s="284"/>
      <c r="GO21" s="284"/>
      <c r="GP21" s="284"/>
      <c r="GQ21" s="284"/>
      <c r="GR21" s="284"/>
      <c r="GS21" s="284"/>
      <c r="GT21" s="284"/>
      <c r="GU21" s="284"/>
      <c r="GV21" s="284"/>
      <c r="GW21" s="284"/>
      <c r="GX21" s="284"/>
      <c r="GY21" s="284"/>
      <c r="GZ21" s="284"/>
      <c r="HA21" s="284"/>
      <c r="HB21" s="284"/>
      <c r="HC21" s="284"/>
      <c r="HD21" s="284"/>
      <c r="HE21" s="284"/>
      <c r="HF21" s="284"/>
      <c r="HG21" s="284"/>
      <c r="HH21" s="284"/>
      <c r="HI21" s="284"/>
      <c r="HJ21" s="284"/>
      <c r="HK21" s="284"/>
      <c r="HL21" s="284"/>
      <c r="HM21" s="284"/>
      <c r="HN21" s="284"/>
      <c r="HO21" s="284"/>
      <c r="HP21" s="284"/>
      <c r="HQ21" s="284"/>
      <c r="HR21" s="284"/>
      <c r="HS21" s="284"/>
      <c r="HT21" s="284"/>
      <c r="HU21" s="284"/>
      <c r="HV21" s="284"/>
      <c r="HW21" s="284"/>
      <c r="HX21" s="284"/>
      <c r="HY21" s="284"/>
      <c r="HZ21" s="284"/>
      <c r="IA21" s="284"/>
    </row>
    <row r="22" spans="1:235" s="304" customFormat="1" ht="30.6" customHeight="1" x14ac:dyDescent="0.25">
      <c r="A22" s="396"/>
      <c r="B22" s="397"/>
      <c r="C22" s="397"/>
      <c r="D22" s="398" t="str">
        <f>IF(D21="","",IF(TYPE(D21)=1,"","ΣΥΝΟΛΟ: "&amp;SUM(D13:D20)))</f>
        <v/>
      </c>
      <c r="E22" s="398" t="str">
        <f>IF(E21="","",IF(TYPE(E21)=1,"","ΣΥΝΟΛΟ: "&amp;SUM(E13:E20)))</f>
        <v/>
      </c>
      <c r="F22" s="398"/>
      <c r="G22" s="398"/>
      <c r="H22" s="398" t="str">
        <f>IF(TYPE(H21)=1,"","ΣΥΝΟΛΟ: "&amp;SUM(H13:H20))</f>
        <v/>
      </c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 t="str">
        <f>IF(S21="","",IF(TYPE(S21)=1,"","ΣΥΝΟΛΟ: "&amp;SUM(S13:S20)))</f>
        <v/>
      </c>
      <c r="T22" s="397"/>
      <c r="U22" s="397"/>
      <c r="V22" s="397"/>
      <c r="W22" s="397"/>
      <c r="X22" s="397"/>
      <c r="Y22" s="397"/>
      <c r="Z22" s="397"/>
      <c r="AA22" s="398" t="str">
        <f>IF(AA21="","",IF(TYPE(AA21)=1,"","ΣΥΝΟΛΟ: "&amp;SUM(AA13:AA20)))</f>
        <v/>
      </c>
      <c r="AB22" s="397"/>
      <c r="AC22" s="397"/>
      <c r="AD22" s="397"/>
      <c r="AE22" s="397"/>
      <c r="AF22" s="533" t="str">
        <f>IF(OR(AI21&gt;E21,AI21&gt;C21,AI21&gt;AA21),"Προσοχή!!! Οι Πιστοποιούμενες Δαπάνες υπερβαίνουν τον εγκεκριμένο Προϋπολογισμό.","")</f>
        <v/>
      </c>
      <c r="AG22" s="533"/>
      <c r="AH22" s="533"/>
      <c r="AI22" s="533"/>
      <c r="AJ22" s="397"/>
      <c r="AK22" s="299"/>
      <c r="AL22" s="299"/>
      <c r="AM22" s="299"/>
      <c r="AN22" s="299"/>
    </row>
    <row r="23" spans="1:235" s="284" customFormat="1" x14ac:dyDescent="0.25">
      <c r="A23" s="394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286"/>
      <c r="AL23" s="286"/>
      <c r="AM23" s="286"/>
      <c r="AN23" s="286"/>
    </row>
    <row r="24" spans="1:235" s="284" customFormat="1" ht="15.75" thickBot="1" x14ac:dyDescent="0.3">
      <c r="A24" s="394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286"/>
      <c r="AL24" s="286"/>
      <c r="AM24" s="286"/>
      <c r="AN24" s="286"/>
    </row>
    <row r="25" spans="1:235" s="285" customFormat="1" ht="20.25" customHeight="1" x14ac:dyDescent="0.25">
      <c r="A25" s="394"/>
      <c r="B25" s="394"/>
      <c r="C25" s="400" t="s">
        <v>27</v>
      </c>
      <c r="D25" s="400"/>
      <c r="E25" s="400"/>
      <c r="F25" s="400"/>
      <c r="G25" s="400"/>
      <c r="H25" s="400"/>
      <c r="I25" s="400"/>
      <c r="J25" s="400"/>
      <c r="K25" s="400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05" t="s">
        <v>27</v>
      </c>
      <c r="X25" s="306"/>
      <c r="Y25" s="306"/>
      <c r="Z25" s="306"/>
      <c r="AA25" s="306"/>
      <c r="AB25" s="307"/>
      <c r="AC25" s="306"/>
      <c r="AD25" s="306"/>
      <c r="AE25" s="306"/>
      <c r="AF25" s="308"/>
      <c r="AG25" s="394"/>
      <c r="AH25" s="394"/>
      <c r="AI25" s="394"/>
      <c r="AJ25" s="39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  <c r="FU25" s="284"/>
      <c r="FV25" s="284"/>
      <c r="FW25" s="284"/>
      <c r="FX25" s="284"/>
      <c r="FY25" s="284"/>
      <c r="FZ25" s="284"/>
      <c r="GA25" s="284"/>
      <c r="GB25" s="284"/>
      <c r="GC25" s="284"/>
      <c r="GD25" s="284"/>
      <c r="GE25" s="284"/>
      <c r="GF25" s="284"/>
      <c r="GG25" s="284"/>
      <c r="GH25" s="284"/>
      <c r="GI25" s="284"/>
      <c r="GJ25" s="284"/>
      <c r="GK25" s="284"/>
      <c r="GL25" s="284"/>
      <c r="GM25" s="284"/>
      <c r="GN25" s="284"/>
      <c r="GO25" s="284"/>
      <c r="GP25" s="284"/>
      <c r="GQ25" s="284"/>
      <c r="GR25" s="284"/>
      <c r="GS25" s="284"/>
      <c r="GT25" s="284"/>
      <c r="GU25" s="284"/>
      <c r="GV25" s="284"/>
      <c r="GW25" s="284"/>
      <c r="GX25" s="284"/>
      <c r="GY25" s="284"/>
      <c r="GZ25" s="284"/>
      <c r="HA25" s="284"/>
      <c r="HB25" s="284"/>
      <c r="HC25" s="284"/>
      <c r="HD25" s="284"/>
      <c r="HE25" s="284"/>
      <c r="HF25" s="284"/>
      <c r="HG25" s="284"/>
      <c r="HH25" s="284"/>
      <c r="HI25" s="284"/>
      <c r="HJ25" s="284"/>
      <c r="HK25" s="284"/>
      <c r="HL25" s="284"/>
      <c r="HM25" s="284"/>
      <c r="HN25" s="284"/>
      <c r="HO25" s="284"/>
      <c r="HP25" s="284"/>
      <c r="HQ25" s="284"/>
      <c r="HR25" s="284"/>
      <c r="HS25" s="284"/>
      <c r="HT25" s="284"/>
      <c r="HU25" s="284"/>
      <c r="HV25" s="284"/>
      <c r="HW25" s="284"/>
      <c r="HX25" s="284"/>
      <c r="HY25" s="284"/>
      <c r="HZ25" s="284"/>
      <c r="IA25" s="284"/>
    </row>
    <row r="26" spans="1:235" s="285" customFormat="1" ht="67.150000000000006" customHeight="1" x14ac:dyDescent="0.25">
      <c r="A26" s="394"/>
      <c r="B26" s="394"/>
      <c r="C26" s="401" t="s">
        <v>28</v>
      </c>
      <c r="D26" s="542"/>
      <c r="E26" s="542"/>
      <c r="F26" s="542"/>
      <c r="G26" s="542"/>
      <c r="H26" s="542"/>
      <c r="I26" s="542"/>
      <c r="J26" s="542"/>
      <c r="K26" s="542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09" t="s">
        <v>28</v>
      </c>
      <c r="X26" s="537" t="s">
        <v>137</v>
      </c>
      <c r="Y26" s="552"/>
      <c r="Z26" s="538"/>
      <c r="AA26" s="537" t="s">
        <v>137</v>
      </c>
      <c r="AB26" s="538"/>
      <c r="AC26" s="524" t="s">
        <v>137</v>
      </c>
      <c r="AD26" s="525"/>
      <c r="AE26" s="525"/>
      <c r="AF26" s="526"/>
      <c r="AG26" s="394"/>
      <c r="AH26" s="394"/>
      <c r="AI26" s="394"/>
      <c r="AJ26" s="39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  <c r="FP26" s="284"/>
      <c r="FQ26" s="284"/>
      <c r="FR26" s="284"/>
      <c r="FS26" s="284"/>
      <c r="FT26" s="284"/>
      <c r="FU26" s="284"/>
      <c r="FV26" s="284"/>
      <c r="FW26" s="284"/>
      <c r="FX26" s="284"/>
      <c r="FY26" s="284"/>
      <c r="FZ26" s="284"/>
      <c r="GA26" s="284"/>
      <c r="GB26" s="284"/>
      <c r="GC26" s="284"/>
      <c r="GD26" s="284"/>
      <c r="GE26" s="284"/>
      <c r="GF26" s="284"/>
      <c r="GG26" s="284"/>
      <c r="GH26" s="284"/>
      <c r="GI26" s="284"/>
      <c r="GJ26" s="284"/>
      <c r="GK26" s="284"/>
      <c r="GL26" s="284"/>
      <c r="GM26" s="284"/>
      <c r="GN26" s="284"/>
      <c r="GO26" s="284"/>
      <c r="GP26" s="284"/>
      <c r="GQ26" s="284"/>
      <c r="GR26" s="284"/>
      <c r="GS26" s="284"/>
      <c r="GT26" s="284"/>
      <c r="GU26" s="284"/>
      <c r="GV26" s="284"/>
      <c r="GW26" s="284"/>
      <c r="GX26" s="284"/>
      <c r="GY26" s="284"/>
      <c r="GZ26" s="284"/>
      <c r="HA26" s="284"/>
      <c r="HB26" s="284"/>
      <c r="HC26" s="284"/>
      <c r="HD26" s="284"/>
      <c r="HE26" s="284"/>
      <c r="HF26" s="284"/>
      <c r="HG26" s="284"/>
      <c r="HH26" s="284"/>
      <c r="HI26" s="284"/>
      <c r="HJ26" s="284"/>
      <c r="HK26" s="284"/>
      <c r="HL26" s="284"/>
      <c r="HM26" s="284"/>
      <c r="HN26" s="284"/>
      <c r="HO26" s="284"/>
      <c r="HP26" s="284"/>
      <c r="HQ26" s="284"/>
      <c r="HR26" s="284"/>
      <c r="HS26" s="284"/>
      <c r="HT26" s="284"/>
      <c r="HU26" s="284"/>
      <c r="HV26" s="284"/>
      <c r="HW26" s="284"/>
      <c r="HX26" s="284"/>
      <c r="HY26" s="284"/>
      <c r="HZ26" s="284"/>
      <c r="IA26" s="284"/>
    </row>
    <row r="27" spans="1:235" s="285" customFormat="1" ht="45" customHeight="1" x14ac:dyDescent="0.25">
      <c r="A27" s="394"/>
      <c r="B27" s="394"/>
      <c r="C27" s="400" t="s">
        <v>29</v>
      </c>
      <c r="D27" s="543"/>
      <c r="E27" s="543"/>
      <c r="F27" s="543"/>
      <c r="G27" s="543"/>
      <c r="H27" s="543"/>
      <c r="I27" s="543"/>
      <c r="J27" s="543"/>
      <c r="K27" s="543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10" t="s">
        <v>29</v>
      </c>
      <c r="X27" s="527"/>
      <c r="Y27" s="528"/>
      <c r="Z27" s="539"/>
      <c r="AA27" s="527"/>
      <c r="AB27" s="539"/>
      <c r="AC27" s="527"/>
      <c r="AD27" s="528"/>
      <c r="AE27" s="528"/>
      <c r="AF27" s="529"/>
      <c r="AG27" s="394"/>
      <c r="AH27" s="394"/>
      <c r="AI27" s="394"/>
      <c r="AJ27" s="39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  <c r="FU27" s="284"/>
      <c r="FV27" s="284"/>
      <c r="FW27" s="284"/>
      <c r="FX27" s="284"/>
      <c r="FY27" s="284"/>
      <c r="FZ27" s="284"/>
      <c r="GA27" s="284"/>
      <c r="GB27" s="284"/>
      <c r="GC27" s="284"/>
      <c r="GD27" s="284"/>
      <c r="GE27" s="284"/>
      <c r="GF27" s="284"/>
      <c r="GG27" s="284"/>
      <c r="GH27" s="284"/>
      <c r="GI27" s="284"/>
      <c r="GJ27" s="284"/>
      <c r="GK27" s="284"/>
      <c r="GL27" s="284"/>
      <c r="GM27" s="284"/>
      <c r="GN27" s="284"/>
      <c r="GO27" s="284"/>
      <c r="GP27" s="284"/>
      <c r="GQ27" s="284"/>
      <c r="GR27" s="284"/>
      <c r="GS27" s="284"/>
      <c r="GT27" s="284"/>
      <c r="GU27" s="284"/>
      <c r="GV27" s="284"/>
      <c r="GW27" s="284"/>
      <c r="GX27" s="284"/>
      <c r="GY27" s="284"/>
      <c r="GZ27" s="284"/>
      <c r="HA27" s="284"/>
      <c r="HB27" s="284"/>
      <c r="HC27" s="284"/>
      <c r="HD27" s="284"/>
      <c r="HE27" s="284"/>
      <c r="HF27" s="284"/>
      <c r="HG27" s="284"/>
      <c r="HH27" s="284"/>
      <c r="HI27" s="284"/>
      <c r="HJ27" s="284"/>
      <c r="HK27" s="284"/>
      <c r="HL27" s="284"/>
      <c r="HM27" s="284"/>
      <c r="HN27" s="284"/>
      <c r="HO27" s="284"/>
      <c r="HP27" s="284"/>
      <c r="HQ27" s="284"/>
      <c r="HR27" s="284"/>
      <c r="HS27" s="284"/>
      <c r="HT27" s="284"/>
      <c r="HU27" s="284"/>
      <c r="HV27" s="284"/>
      <c r="HW27" s="284"/>
      <c r="HX27" s="284"/>
      <c r="HY27" s="284"/>
      <c r="HZ27" s="284"/>
      <c r="IA27" s="284"/>
    </row>
    <row r="28" spans="1:235" s="285" customFormat="1" ht="86.45" customHeight="1" thickBot="1" x14ac:dyDescent="0.3">
      <c r="A28" s="394"/>
      <c r="B28" s="394"/>
      <c r="C28" s="400" t="s">
        <v>30</v>
      </c>
      <c r="D28" s="542"/>
      <c r="E28" s="542"/>
      <c r="F28" s="542"/>
      <c r="G28" s="542"/>
      <c r="H28" s="542"/>
      <c r="I28" s="542"/>
      <c r="J28" s="542"/>
      <c r="K28" s="542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11" t="s">
        <v>30</v>
      </c>
      <c r="X28" s="540" t="s">
        <v>137</v>
      </c>
      <c r="Y28" s="544"/>
      <c r="Z28" s="541"/>
      <c r="AA28" s="540" t="s">
        <v>137</v>
      </c>
      <c r="AB28" s="541"/>
      <c r="AC28" s="530" t="s">
        <v>137</v>
      </c>
      <c r="AD28" s="531"/>
      <c r="AE28" s="531"/>
      <c r="AF28" s="532"/>
      <c r="AG28" s="394"/>
      <c r="AH28" s="394"/>
      <c r="AI28" s="394"/>
      <c r="AJ28" s="39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  <c r="FU28" s="284"/>
      <c r="FV28" s="284"/>
      <c r="FW28" s="284"/>
      <c r="FX28" s="284"/>
      <c r="FY28" s="284"/>
      <c r="FZ28" s="284"/>
      <c r="GA28" s="284"/>
      <c r="GB28" s="284"/>
      <c r="GC28" s="284"/>
      <c r="GD28" s="284"/>
      <c r="GE28" s="284"/>
      <c r="GF28" s="284"/>
      <c r="GG28" s="284"/>
      <c r="GH28" s="284"/>
      <c r="GI28" s="284"/>
      <c r="GJ28" s="284"/>
      <c r="GK28" s="284"/>
      <c r="GL28" s="284"/>
      <c r="GM28" s="284"/>
      <c r="GN28" s="284"/>
      <c r="GO28" s="284"/>
      <c r="GP28" s="284"/>
      <c r="GQ28" s="284"/>
      <c r="GR28" s="284"/>
      <c r="GS28" s="284"/>
      <c r="GT28" s="284"/>
      <c r="GU28" s="284"/>
      <c r="GV28" s="284"/>
      <c r="GW28" s="284"/>
      <c r="GX28" s="284"/>
      <c r="GY28" s="284"/>
      <c r="GZ28" s="284"/>
      <c r="HA28" s="284"/>
      <c r="HB28" s="284"/>
      <c r="HC28" s="284"/>
      <c r="HD28" s="284"/>
      <c r="HE28" s="284"/>
      <c r="HF28" s="284"/>
      <c r="HG28" s="284"/>
      <c r="HH28" s="284"/>
      <c r="HI28" s="284"/>
      <c r="HJ28" s="284"/>
      <c r="HK28" s="284"/>
      <c r="HL28" s="284"/>
      <c r="HM28" s="284"/>
      <c r="HN28" s="284"/>
      <c r="HO28" s="284"/>
      <c r="HP28" s="284"/>
      <c r="HQ28" s="284"/>
      <c r="HR28" s="284"/>
      <c r="HS28" s="284"/>
      <c r="HT28" s="284"/>
      <c r="HU28" s="284"/>
      <c r="HV28" s="284"/>
      <c r="HW28" s="284"/>
      <c r="HX28" s="284"/>
      <c r="HY28" s="284"/>
      <c r="HZ28" s="284"/>
      <c r="IA28" s="284"/>
    </row>
    <row r="29" spans="1:235" s="284" customFormat="1" x14ac:dyDescent="0.25">
      <c r="A29" s="394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</row>
    <row r="30" spans="1:235" s="284" customFormat="1" x14ac:dyDescent="0.25">
      <c r="A30" s="394"/>
      <c r="B30" s="394"/>
      <c r="C30" s="396"/>
      <c r="D30" s="394"/>
      <c r="E30" s="394"/>
      <c r="F30" s="394"/>
      <c r="G30" s="396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6"/>
      <c r="T30" s="396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</row>
    <row r="31" spans="1:235" s="284" customFormat="1" x14ac:dyDescent="0.25">
      <c r="A31" s="394"/>
      <c r="B31" s="394"/>
      <c r="C31" s="394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6"/>
      <c r="T31" s="396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</row>
    <row r="32" spans="1:235" s="284" customFormat="1" x14ac:dyDescent="0.25">
      <c r="A32" s="394"/>
      <c r="B32" s="394"/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</row>
    <row r="33" spans="1:36" s="284" customFormat="1" x14ac:dyDescent="0.25">
      <c r="A33" s="394"/>
      <c r="B33" s="394"/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</row>
    <row r="34" spans="1:36" s="284" customFormat="1" x14ac:dyDescent="0.25"/>
    <row r="35" spans="1:36" s="284" customFormat="1" x14ac:dyDescent="0.25"/>
    <row r="36" spans="1:36" s="284" customFormat="1" x14ac:dyDescent="0.25"/>
    <row r="37" spans="1:36" s="284" customFormat="1" x14ac:dyDescent="0.25"/>
    <row r="38" spans="1:36" s="284" customFormat="1" x14ac:dyDescent="0.25"/>
    <row r="39" spans="1:36" s="284" customFormat="1" x14ac:dyDescent="0.25"/>
    <row r="40" spans="1:36" s="284" customFormat="1" x14ac:dyDescent="0.25">
      <c r="B40" s="366"/>
    </row>
    <row r="41" spans="1:36" s="284" customFormat="1" x14ac:dyDescent="0.25">
      <c r="G41" s="367"/>
    </row>
    <row r="42" spans="1:36" s="284" customFormat="1" x14ac:dyDescent="0.25"/>
    <row r="43" spans="1:36" s="284" customFormat="1" x14ac:dyDescent="0.25"/>
    <row r="44" spans="1:36" s="284" customFormat="1" x14ac:dyDescent="0.25"/>
    <row r="45" spans="1:36" s="284" customFormat="1" x14ac:dyDescent="0.25"/>
    <row r="46" spans="1:36" s="284" customFormat="1" x14ac:dyDescent="0.25"/>
    <row r="47" spans="1:36" s="284" customFormat="1" x14ac:dyDescent="0.25"/>
    <row r="48" spans="1:36" s="284" customFormat="1" x14ac:dyDescent="0.25"/>
    <row r="49" s="284" customFormat="1" x14ac:dyDescent="0.25"/>
    <row r="50" s="284" customFormat="1" x14ac:dyDescent="0.25"/>
    <row r="51" s="284" customFormat="1" x14ac:dyDescent="0.25"/>
    <row r="52" s="284" customFormat="1" x14ac:dyDescent="0.25"/>
    <row r="53" s="284" customFormat="1" x14ac:dyDescent="0.25"/>
    <row r="54" s="284" customFormat="1" x14ac:dyDescent="0.25"/>
    <row r="55" s="284" customFormat="1" x14ac:dyDescent="0.25"/>
    <row r="56" s="284" customFormat="1" x14ac:dyDescent="0.25"/>
    <row r="57" s="284" customFormat="1" x14ac:dyDescent="0.25"/>
    <row r="58" s="284" customFormat="1" x14ac:dyDescent="0.25"/>
    <row r="59" s="284" customFormat="1" x14ac:dyDescent="0.25"/>
    <row r="60" s="284" customFormat="1" x14ac:dyDescent="0.25"/>
    <row r="61" s="284" customFormat="1" x14ac:dyDescent="0.25"/>
    <row r="62" s="284" customFormat="1" x14ac:dyDescent="0.25"/>
    <row r="63" s="284" customFormat="1" x14ac:dyDescent="0.25"/>
    <row r="64" s="284" customFormat="1" x14ac:dyDescent="0.25"/>
    <row r="65" s="284" customFormat="1" x14ac:dyDescent="0.25"/>
    <row r="66" s="284" customFormat="1" x14ac:dyDescent="0.25"/>
    <row r="67" s="284" customFormat="1" x14ac:dyDescent="0.25"/>
    <row r="68" s="284" customFormat="1" x14ac:dyDescent="0.25"/>
    <row r="69" s="284" customFormat="1" x14ac:dyDescent="0.25"/>
    <row r="70" s="284" customFormat="1" x14ac:dyDescent="0.25"/>
    <row r="71" s="284" customFormat="1" x14ac:dyDescent="0.25"/>
    <row r="72" s="284" customFormat="1" x14ac:dyDescent="0.25"/>
    <row r="73" s="284" customFormat="1" x14ac:dyDescent="0.25"/>
    <row r="74" s="284" customFormat="1" x14ac:dyDescent="0.25"/>
    <row r="75" s="284" customFormat="1" x14ac:dyDescent="0.25"/>
    <row r="76" s="284" customFormat="1" x14ac:dyDescent="0.25"/>
    <row r="77" s="284" customFormat="1" x14ac:dyDescent="0.25"/>
    <row r="78" s="284" customFormat="1" x14ac:dyDescent="0.25"/>
    <row r="79" s="284" customFormat="1" x14ac:dyDescent="0.25"/>
    <row r="80" s="284" customFormat="1" x14ac:dyDescent="0.25"/>
    <row r="81" s="284" customFormat="1" x14ac:dyDescent="0.25"/>
    <row r="82" s="284" customFormat="1" x14ac:dyDescent="0.25"/>
    <row r="83" s="284" customFormat="1" x14ac:dyDescent="0.25"/>
    <row r="84" s="284" customFormat="1" x14ac:dyDescent="0.25"/>
    <row r="85" s="284" customFormat="1" x14ac:dyDescent="0.25"/>
    <row r="86" s="284" customFormat="1" x14ac:dyDescent="0.25"/>
    <row r="87" s="284" customFormat="1" x14ac:dyDescent="0.25"/>
    <row r="88" s="284" customFormat="1" x14ac:dyDescent="0.25"/>
    <row r="89" s="284" customFormat="1" x14ac:dyDescent="0.25"/>
    <row r="90" s="284" customFormat="1" x14ac:dyDescent="0.25"/>
    <row r="91" s="284" customFormat="1" x14ac:dyDescent="0.25"/>
    <row r="92" s="284" customFormat="1" x14ac:dyDescent="0.25"/>
    <row r="93" s="284" customFormat="1" x14ac:dyDescent="0.25"/>
    <row r="94" s="284" customFormat="1" x14ac:dyDescent="0.25"/>
    <row r="95" s="284" customFormat="1" x14ac:dyDescent="0.25"/>
    <row r="96" s="284" customFormat="1" x14ac:dyDescent="0.25"/>
    <row r="97" s="284" customFormat="1" x14ac:dyDescent="0.25"/>
    <row r="98" s="284" customFormat="1" x14ac:dyDescent="0.25"/>
    <row r="99" s="284" customFormat="1" x14ac:dyDescent="0.25"/>
    <row r="100" s="284" customFormat="1" x14ac:dyDescent="0.25"/>
    <row r="101" s="284" customFormat="1" x14ac:dyDescent="0.25"/>
    <row r="102" s="284" customFormat="1" x14ac:dyDescent="0.25"/>
    <row r="103" s="284" customFormat="1" x14ac:dyDescent="0.25"/>
    <row r="104" s="284" customFormat="1" x14ac:dyDescent="0.25"/>
    <row r="105" s="284" customFormat="1" x14ac:dyDescent="0.25"/>
    <row r="106" s="284" customFormat="1" x14ac:dyDescent="0.25"/>
    <row r="107" s="284" customFormat="1" x14ac:dyDescent="0.25"/>
    <row r="108" s="284" customFormat="1" x14ac:dyDescent="0.25"/>
    <row r="109" s="284" customFormat="1" x14ac:dyDescent="0.25"/>
    <row r="110" s="284" customFormat="1" x14ac:dyDescent="0.25"/>
    <row r="111" s="284" customFormat="1" x14ac:dyDescent="0.25"/>
    <row r="112" s="284" customFormat="1" x14ac:dyDescent="0.25"/>
    <row r="113" s="284" customFormat="1" x14ac:dyDescent="0.25"/>
    <row r="114" s="284" customFormat="1" x14ac:dyDescent="0.25"/>
    <row r="115" s="284" customFormat="1" x14ac:dyDescent="0.25"/>
    <row r="116" s="284" customFormat="1" x14ac:dyDescent="0.25"/>
    <row r="117" s="284" customFormat="1" x14ac:dyDescent="0.25"/>
    <row r="118" s="284" customFormat="1" x14ac:dyDescent="0.25"/>
    <row r="119" s="284" customFormat="1" x14ac:dyDescent="0.25"/>
    <row r="120" s="284" customFormat="1" x14ac:dyDescent="0.25"/>
    <row r="121" s="284" customFormat="1" x14ac:dyDescent="0.25"/>
    <row r="122" s="284" customFormat="1" x14ac:dyDescent="0.25"/>
    <row r="123" s="284" customFormat="1" x14ac:dyDescent="0.25"/>
    <row r="124" s="284" customFormat="1" x14ac:dyDescent="0.25"/>
    <row r="125" s="284" customFormat="1" x14ac:dyDescent="0.25"/>
    <row r="126" s="284" customFormat="1" x14ac:dyDescent="0.25"/>
    <row r="127" s="284" customFormat="1" x14ac:dyDescent="0.25"/>
    <row r="128" s="284" customFormat="1" x14ac:dyDescent="0.25"/>
    <row r="129" s="284" customFormat="1" x14ac:dyDescent="0.25"/>
    <row r="130" s="284" customFormat="1" x14ac:dyDescent="0.25"/>
    <row r="131" s="284" customFormat="1" x14ac:dyDescent="0.25"/>
    <row r="132" s="284" customFormat="1" x14ac:dyDescent="0.25"/>
    <row r="133" s="284" customFormat="1" x14ac:dyDescent="0.25"/>
    <row r="134" s="284" customFormat="1" x14ac:dyDescent="0.25"/>
    <row r="135" s="284" customFormat="1" x14ac:dyDescent="0.25"/>
    <row r="136" s="284" customFormat="1" x14ac:dyDescent="0.25"/>
    <row r="137" s="284" customFormat="1" x14ac:dyDescent="0.25"/>
    <row r="138" s="284" customFormat="1" x14ac:dyDescent="0.25"/>
    <row r="139" s="284" customFormat="1" x14ac:dyDescent="0.25"/>
    <row r="140" s="284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</sheetData>
  <mergeCells count="44">
    <mergeCell ref="X26:Z26"/>
    <mergeCell ref="B11:B12"/>
    <mergeCell ref="C11:C12"/>
    <mergeCell ref="D11:D12"/>
    <mergeCell ref="E11:E12"/>
    <mergeCell ref="G11:J11"/>
    <mergeCell ref="K11:N11"/>
    <mergeCell ref="O11:Q11"/>
    <mergeCell ref="W11:Z11"/>
    <mergeCell ref="S11:U11"/>
    <mergeCell ref="D26:E26"/>
    <mergeCell ref="AI11:AI12"/>
    <mergeCell ref="AA11:AC11"/>
    <mergeCell ref="AE11:AE12"/>
    <mergeCell ref="AF11:AF12"/>
    <mergeCell ref="AG11:AG12"/>
    <mergeCell ref="D27:E27"/>
    <mergeCell ref="D28:E28"/>
    <mergeCell ref="F26:H26"/>
    <mergeCell ref="F27:H27"/>
    <mergeCell ref="F28:H28"/>
    <mergeCell ref="AC26:AF26"/>
    <mergeCell ref="AC27:AF27"/>
    <mergeCell ref="AC28:AF28"/>
    <mergeCell ref="AF22:AI22"/>
    <mergeCell ref="G21:J21"/>
    <mergeCell ref="K21:N21"/>
    <mergeCell ref="O21:Q21"/>
    <mergeCell ref="W21:Z21"/>
    <mergeCell ref="AA26:AB26"/>
    <mergeCell ref="AA27:AB27"/>
    <mergeCell ref="AA28:AB28"/>
    <mergeCell ref="I26:K26"/>
    <mergeCell ref="I27:K27"/>
    <mergeCell ref="I28:K28"/>
    <mergeCell ref="X27:Z27"/>
    <mergeCell ref="X28:Z28"/>
    <mergeCell ref="AA10:AC10"/>
    <mergeCell ref="AE10:AG10"/>
    <mergeCell ref="G10:J10"/>
    <mergeCell ref="K10:N10"/>
    <mergeCell ref="O10:Q10"/>
    <mergeCell ref="S10:U10"/>
    <mergeCell ref="W10:Z10"/>
  </mergeCells>
  <conditionalFormatting sqref="I13:I20">
    <cfRule type="cellIs" dxfId="62" priority="9" operator="equal">
      <formula>"Προσοχή!!! Νέα κατηγορία δαπάνης"</formula>
    </cfRule>
  </conditionalFormatting>
  <conditionalFormatting sqref="J13:J20">
    <cfRule type="cellIs" dxfId="61" priority="8" operator="equal">
      <formula>"Η δαπάνη δεν ανήκει στο Κεφάλαιο 8.3.3. του Οδηγού Διαχείρισης - Υλοποίησης"</formula>
    </cfRule>
  </conditionalFormatting>
  <conditionalFormatting sqref="N13:N20">
    <cfRule type="containsText" dxfId="60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Υλοποίησης",N13)))</formula>
    </cfRule>
    <cfRule type="cellIs" dxfId="59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58" priority="6" operator="equal">
      <formula>"Προσοχή!!! δεν τηρείται το κριτήριο της αύξησης/μείωσης έως 10%;"</formula>
    </cfRule>
    <cfRule type="cellIs" dxfId="57" priority="7" operator="equal">
      <formula>"Η δαπάνη δεν ανήκει στο Κεφάλαιο 8.3.4. του Οδηγού Διαχείρισης - Υλοποίησης"</formula>
    </cfRule>
  </conditionalFormatting>
  <conditionalFormatting sqref="Q13:Q20 Z13:Z20">
    <cfRule type="containsText" dxfId="56" priority="5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25%",Q13)))</formula>
    </cfRule>
  </conditionalFormatting>
  <conditionalFormatting sqref="AA13:AA20">
    <cfRule type="containsText" dxfId="55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μηδενός",AA13)))</formula>
    </cfRule>
  </conditionalFormatting>
  <dataValidations count="2">
    <dataValidation type="date" allowBlank="1" showInputMessage="1" showErrorMessage="1" error="Παράδειγμα: 25/1/2021" sqref="D27 F27 X27 AA27 AC27">
      <formula1>43101</formula1>
      <formula2>402133</formula2>
    </dataValidation>
    <dataValidation allowBlank="1" showInputMessage="1" showErrorMessage="1" error="Επιλογή από την αναπτυσσόμενη λίστα" sqref="X13:Z20 H13:J20 L13:Q20"/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7" operator="containsText" id="{B8900143-BFED-457C-80F0-BCF0FEB5DED2}">
            <xm:f>NOT(ISERROR(SEARCH(#REF!,U13)))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U13 AC13</xm:sqref>
        </x14:conditionalFormatting>
        <x14:conditionalFormatting xmlns:xm="http://schemas.microsoft.com/office/excel/2006/main">
          <x14:cfRule type="containsText" priority="60" operator="containsText" id="{3F252E20-BE75-4872-B2E8-1CE636FD552B}">
            <xm:f>NOT(ISERROR(SEARCH($AT$28,U15)))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1" operator="containsText" id="{8BE2996F-B0CC-43BB-A642-6F535356A0A3}">
            <xm:f>NOT(ISERROR(SEARCH($AT$27,U15)))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2" operator="containsText" id="{D24BD7F5-1F56-497E-9201-627AC261CB79}">
            <xm:f>NOT(ISERROR(SEARCH(#REF!,U15)))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U15 AC15</xm:sqref>
        </x14:conditionalFormatting>
        <x14:conditionalFormatting xmlns:xm="http://schemas.microsoft.com/office/excel/2006/main">
          <x14:cfRule type="containsText" priority="63" operator="containsText" id="{62384AE6-7FDF-44C6-AECC-551973661181}">
            <xm:f>NOT(ISERROR(SEARCH($AT$31,U20)))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4" operator="containsText" id="{3006BC79-3F67-45DA-B34C-8C7E946CACB9}">
            <xm:f>NOT(ISERROR(SEARCH($AT$28,U20)))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5" operator="containsText" id="{8DBFFB9C-456B-40EC-8C22-3F8C573B7659}">
            <xm:f>NOT(ISERROR(SEARCH($AT$27,U20)))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6" operator="containsText" id="{7C50106C-A024-4CBB-A602-289C1E0D6050}">
            <xm:f>NOT(ISERROR(SEARCH(#REF!,U20)))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U20 AC20</xm:sqref>
        </x14:conditionalFormatting>
        <x14:conditionalFormatting xmlns:xm="http://schemas.microsoft.com/office/excel/2006/main">
          <x14:cfRule type="containsText" priority="67" operator="containsText" id="{1FA82560-D796-4114-8983-C9607B9E69C5}">
            <xm:f>NOT(ISERROR(SEARCH($AT$30,U19)))</xm:f>
            <xm:f>$AT$30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8" operator="containsText" id="{9F098F8A-2FC6-4880-A357-FCA019C3742C}">
            <xm:f>NOT(ISERROR(SEARCH($AT$31,U19)))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9" operator="containsText" id="{78DB20FA-7551-4195-A665-740A674061DF}">
            <xm:f>NOT(ISERROR(SEARCH($AT$28,U19)))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0" operator="containsText" id="{76186A8B-B3CD-463F-9D26-099985271F44}">
            <xm:f>NOT(ISERROR(SEARCH($AT$27,U19)))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1" operator="containsText" id="{E6E05082-07CF-4B02-9F1B-8E3CB14BE583}">
            <xm:f>NOT(ISERROR(SEARCH(#REF!,U19)))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U19 AC19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'Φ1. ΓΕΝΙΚΑ ΣΤΟΙΧΕΙΑ ΕΡΓΟΥ'!$BA$7:$BA$9</xm:f>
          </x14:formula1>
          <xm:sqref>C8</xm:sqref>
        </x14:dataValidation>
        <x14:dataValidation type="list" allowBlank="1" showInputMessage="1" showErrorMessage="1">
          <x14:formula1>
            <xm:f>'Φ1. ΓΕΝΙΚΑ ΣΤΟΙΧΕΙΑ ΕΡΓΟΥ'!$BA$11:$BA$13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A412"/>
  <sheetViews>
    <sheetView zoomScale="80" zoomScaleNormal="80" workbookViewId="0">
      <pane ySplit="11" topLeftCell="A12" activePane="bottomLeft" state="frozen"/>
      <selection pane="bottomLeft" activeCell="C9" sqref="C9"/>
    </sheetView>
  </sheetViews>
  <sheetFormatPr defaultRowHeight="15" x14ac:dyDescent="0.25"/>
  <cols>
    <col min="1" max="1" width="1.7109375" customWidth="1"/>
    <col min="2" max="2" width="48.28515625" customWidth="1"/>
    <col min="3" max="3" width="25" customWidth="1"/>
    <col min="4" max="4" width="24.42578125" customWidth="1"/>
    <col min="5" max="5" width="22" customWidth="1"/>
    <col min="6" max="6" width="2.7109375" customWidth="1"/>
    <col min="7" max="7" width="22.85546875" customWidth="1"/>
    <col min="8" max="8" width="13.7109375" customWidth="1"/>
    <col min="9" max="9" width="24.28515625" customWidth="1"/>
    <col min="10" max="10" width="23.7109375" customWidth="1"/>
    <col min="11" max="11" width="27" customWidth="1"/>
    <col min="12" max="12" width="15.140625" customWidth="1"/>
    <col min="13" max="13" width="17.42578125" customWidth="1"/>
    <col min="14" max="14" width="30" customWidth="1"/>
    <col min="15" max="16" width="28.140625" customWidth="1"/>
    <col min="17" max="17" width="36.85546875" customWidth="1"/>
    <col min="18" max="18" width="1" customWidth="1"/>
    <col min="19" max="19" width="28.28515625" customWidth="1"/>
    <col min="20" max="20" width="10.5703125" customWidth="1"/>
    <col min="21" max="21" width="18.7109375" customWidth="1"/>
    <col min="22" max="22" width="5" customWidth="1"/>
    <col min="23" max="23" width="24.5703125" customWidth="1"/>
    <col min="24" max="24" width="18.28515625" customWidth="1"/>
    <col min="25" max="25" width="15.85546875" customWidth="1"/>
    <col min="26" max="26" width="23.5703125" customWidth="1"/>
    <col min="27" max="27" width="35.42578125" customWidth="1"/>
    <col min="28" max="28" width="17" customWidth="1"/>
    <col min="29" max="29" width="20.140625" customWidth="1"/>
    <col min="30" max="30" width="3.5703125" customWidth="1"/>
    <col min="31" max="31" width="16.85546875" customWidth="1"/>
    <col min="32" max="32" width="17.5703125" customWidth="1"/>
    <col min="33" max="33" width="23.28515625" customWidth="1"/>
    <col min="34" max="34" width="3.5703125" customWidth="1"/>
    <col min="35" max="35" width="21.42578125" customWidth="1"/>
    <col min="36" max="36" width="28.7109375" customWidth="1"/>
    <col min="37" max="37" width="48.85546875" customWidth="1"/>
  </cols>
  <sheetData>
    <row r="1" spans="1:235" s="285" customFormat="1" ht="15.75" x14ac:dyDescent="0.25">
      <c r="A1" s="402"/>
      <c r="B1" s="381" t="s">
        <v>2</v>
      </c>
      <c r="C1" s="392" t="str">
        <f>IF('Φ1. ΓΕΝΙΚΑ ΣΤΟΙΧΕΙΑ ΕΡΓΟΥ'!D14="","",'Φ1. ΓΕΝΙΚΑ ΣΤΟΙΧΕΙΑ ΕΡΓΟΥ'!D14)</f>
        <v/>
      </c>
      <c r="D1" s="379"/>
      <c r="E1" s="379"/>
      <c r="F1" s="379"/>
      <c r="G1" s="379"/>
      <c r="H1" s="379"/>
      <c r="I1" s="379"/>
      <c r="J1" s="380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81"/>
      <c r="AF1" s="381"/>
      <c r="AG1" s="381"/>
      <c r="AH1" s="379"/>
      <c r="AI1" s="382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4"/>
      <c r="CO1" s="284"/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4"/>
      <c r="DJ1" s="284"/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4"/>
      <c r="EE1" s="284"/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4"/>
      <c r="EZ1" s="284"/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4"/>
      <c r="FU1" s="284"/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4"/>
      <c r="GP1" s="284"/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4"/>
      <c r="HK1" s="284"/>
      <c r="HL1" s="284"/>
      <c r="HM1" s="284"/>
      <c r="HN1" s="284"/>
      <c r="HO1" s="284"/>
      <c r="HP1" s="284"/>
      <c r="HQ1" s="284"/>
      <c r="HR1" s="284"/>
      <c r="HS1" s="284"/>
      <c r="HT1" s="284"/>
      <c r="HU1" s="284"/>
      <c r="HV1" s="284"/>
      <c r="HW1" s="284"/>
      <c r="HX1" s="284"/>
      <c r="HY1" s="284"/>
      <c r="HZ1" s="284"/>
      <c r="IA1" s="284"/>
    </row>
    <row r="2" spans="1:235" s="285" customFormat="1" ht="15.75" x14ac:dyDescent="0.25">
      <c r="A2" s="402"/>
      <c r="B2" s="387" t="str">
        <f>+'Φ1. ΓΕΝΙΚΑ ΣΤΟΙΧΕΙΑ ΕΡΓΟΥ'!B16</f>
        <v>ΤΙΤΛΟΣ ΕΡΓΟΥ</v>
      </c>
      <c r="C2" s="392" t="str">
        <f>IF('Φ1. ΓΕΝΙΚΑ ΣΤΟΙΧΕΙΑ ΕΡΓΟΥ'!D16="","",'Φ1. ΓΕΝΙΚΑ ΣΤΟΙΧΕΙΑ ΕΡΓΟΥ'!D16)</f>
        <v/>
      </c>
      <c r="D2" s="383"/>
      <c r="E2" s="383"/>
      <c r="F2" s="383"/>
      <c r="G2" s="383"/>
      <c r="H2" s="383"/>
      <c r="I2" s="384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5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  <c r="DB2" s="284"/>
      <c r="DC2" s="284"/>
      <c r="DD2" s="284"/>
      <c r="DE2" s="284"/>
      <c r="DF2" s="284"/>
      <c r="DG2" s="284"/>
      <c r="DH2" s="284"/>
      <c r="DI2" s="284"/>
      <c r="DJ2" s="284"/>
      <c r="DK2" s="284"/>
      <c r="DL2" s="284"/>
      <c r="DM2" s="284"/>
      <c r="DN2" s="284"/>
      <c r="DO2" s="284"/>
      <c r="DP2" s="284"/>
      <c r="DQ2" s="284"/>
      <c r="DR2" s="284"/>
      <c r="DS2" s="284"/>
      <c r="DT2" s="284"/>
      <c r="DU2" s="284"/>
      <c r="DV2" s="284"/>
      <c r="DW2" s="284"/>
      <c r="DX2" s="284"/>
      <c r="DY2" s="284"/>
      <c r="DZ2" s="284"/>
      <c r="EA2" s="284"/>
      <c r="EB2" s="284"/>
      <c r="EC2" s="284"/>
      <c r="ED2" s="284"/>
      <c r="EE2" s="284"/>
      <c r="EF2" s="284"/>
      <c r="EG2" s="284"/>
      <c r="EH2" s="284"/>
      <c r="EI2" s="284"/>
      <c r="EJ2" s="284"/>
      <c r="EK2" s="284"/>
      <c r="EL2" s="284"/>
      <c r="EM2" s="284"/>
      <c r="EN2" s="284"/>
      <c r="EO2" s="284"/>
      <c r="EP2" s="284"/>
      <c r="EQ2" s="284"/>
      <c r="ER2" s="284"/>
      <c r="ES2" s="284"/>
      <c r="ET2" s="284"/>
      <c r="EU2" s="284"/>
      <c r="EV2" s="284"/>
      <c r="EW2" s="284"/>
      <c r="EX2" s="284"/>
      <c r="EY2" s="284"/>
      <c r="EZ2" s="284"/>
      <c r="FA2" s="284"/>
      <c r="FB2" s="284"/>
      <c r="FC2" s="284"/>
      <c r="FD2" s="284"/>
      <c r="FE2" s="284"/>
      <c r="FF2" s="284"/>
      <c r="FG2" s="284"/>
      <c r="FH2" s="284"/>
      <c r="FI2" s="284"/>
      <c r="FJ2" s="284"/>
      <c r="FK2" s="284"/>
      <c r="FL2" s="284"/>
      <c r="FM2" s="284"/>
      <c r="FN2" s="284"/>
      <c r="FO2" s="284"/>
      <c r="FP2" s="284"/>
      <c r="FQ2" s="284"/>
      <c r="FR2" s="284"/>
      <c r="FS2" s="284"/>
      <c r="FT2" s="284"/>
      <c r="FU2" s="284"/>
      <c r="FV2" s="284"/>
      <c r="FW2" s="284"/>
      <c r="FX2" s="284"/>
      <c r="FY2" s="284"/>
      <c r="FZ2" s="284"/>
      <c r="GA2" s="284"/>
      <c r="GB2" s="284"/>
      <c r="GC2" s="284"/>
      <c r="GD2" s="284"/>
      <c r="GE2" s="284"/>
      <c r="GF2" s="284"/>
      <c r="GG2" s="284"/>
      <c r="GH2" s="284"/>
      <c r="GI2" s="284"/>
      <c r="GJ2" s="284"/>
      <c r="GK2" s="284"/>
      <c r="GL2" s="284"/>
      <c r="GM2" s="284"/>
      <c r="GN2" s="284"/>
      <c r="GO2" s="284"/>
      <c r="GP2" s="284"/>
      <c r="GQ2" s="284"/>
      <c r="GR2" s="284"/>
      <c r="GS2" s="284"/>
      <c r="GT2" s="284"/>
      <c r="GU2" s="284"/>
      <c r="GV2" s="284"/>
      <c r="GW2" s="284"/>
      <c r="GX2" s="284"/>
      <c r="GY2" s="284"/>
      <c r="GZ2" s="284"/>
      <c r="HA2" s="284"/>
      <c r="HB2" s="284"/>
      <c r="HC2" s="284"/>
      <c r="HD2" s="284"/>
      <c r="HE2" s="284"/>
      <c r="HF2" s="284"/>
      <c r="HG2" s="284"/>
      <c r="HH2" s="284"/>
      <c r="HI2" s="284"/>
      <c r="HJ2" s="284"/>
      <c r="HK2" s="284"/>
      <c r="HL2" s="284"/>
      <c r="HM2" s="284"/>
      <c r="HN2" s="284"/>
      <c r="HO2" s="284"/>
      <c r="HP2" s="284"/>
      <c r="HQ2" s="284"/>
      <c r="HR2" s="284"/>
      <c r="HS2" s="284"/>
      <c r="HT2" s="284"/>
      <c r="HU2" s="284"/>
      <c r="HV2" s="284"/>
      <c r="HW2" s="284"/>
      <c r="HX2" s="284"/>
      <c r="HY2" s="284"/>
      <c r="HZ2" s="284"/>
      <c r="IA2" s="284"/>
    </row>
    <row r="3" spans="1:235" s="285" customFormat="1" ht="15.75" x14ac:dyDescent="0.25">
      <c r="A3" s="402"/>
      <c r="B3" s="387" t="s">
        <v>98</v>
      </c>
      <c r="C3" s="392" t="str">
        <f>IF('Φ1. ΓΕΝΙΚΑ ΣΤΟΙΧΕΙΑ ΕΡΓΟΥ'!D31="","",'Φ1. ΓΕΝΙΚΑ ΣΤΟΙΧΕΙΑ ΕΡΓΟΥ'!D31)</f>
        <v>ΕΝΔΙΑΜΕΣΗ</v>
      </c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7"/>
      <c r="AF3" s="387"/>
      <c r="AG3" s="387"/>
      <c r="AH3" s="386"/>
      <c r="AI3" s="388"/>
      <c r="AJ3" s="286"/>
      <c r="AK3" s="286"/>
      <c r="AL3" s="286"/>
      <c r="AM3" s="286"/>
      <c r="AN3" s="286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  <c r="CD3" s="284"/>
      <c r="CE3" s="284"/>
      <c r="CF3" s="284"/>
      <c r="CG3" s="284"/>
      <c r="CH3" s="284"/>
      <c r="CI3" s="284"/>
      <c r="CJ3" s="284"/>
      <c r="CK3" s="284"/>
      <c r="CL3" s="284"/>
      <c r="CM3" s="284"/>
      <c r="CN3" s="284"/>
      <c r="CO3" s="284"/>
      <c r="CP3" s="284"/>
      <c r="CQ3" s="284"/>
      <c r="CR3" s="284"/>
      <c r="CS3" s="284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  <c r="DP3" s="284"/>
      <c r="DQ3" s="284"/>
      <c r="DR3" s="284"/>
      <c r="DS3" s="284"/>
      <c r="DT3" s="284"/>
      <c r="DU3" s="284"/>
      <c r="DV3" s="284"/>
      <c r="DW3" s="284"/>
      <c r="DX3" s="284"/>
      <c r="DY3" s="284"/>
      <c r="DZ3" s="284"/>
      <c r="EA3" s="284"/>
      <c r="EB3" s="284"/>
      <c r="EC3" s="284"/>
      <c r="ED3" s="284"/>
      <c r="EE3" s="284"/>
      <c r="EF3" s="284"/>
      <c r="EG3" s="284"/>
      <c r="EH3" s="284"/>
      <c r="EI3" s="284"/>
      <c r="EJ3" s="284"/>
      <c r="EK3" s="284"/>
      <c r="EL3" s="284"/>
      <c r="EM3" s="284"/>
      <c r="EN3" s="284"/>
      <c r="EO3" s="284"/>
      <c r="EP3" s="284"/>
      <c r="EQ3" s="284"/>
      <c r="ER3" s="284"/>
      <c r="ES3" s="284"/>
      <c r="ET3" s="284"/>
      <c r="EU3" s="284"/>
      <c r="EV3" s="284"/>
      <c r="EW3" s="284"/>
      <c r="EX3" s="284"/>
      <c r="EY3" s="284"/>
      <c r="EZ3" s="284"/>
      <c r="FA3" s="284"/>
      <c r="FB3" s="284"/>
      <c r="FC3" s="284"/>
      <c r="FD3" s="284"/>
      <c r="FE3" s="284"/>
      <c r="FF3" s="284"/>
      <c r="FG3" s="284"/>
      <c r="FH3" s="284"/>
      <c r="FI3" s="284"/>
      <c r="FJ3" s="284"/>
      <c r="FK3" s="284"/>
      <c r="FL3" s="284"/>
      <c r="FM3" s="284"/>
      <c r="FN3" s="284"/>
      <c r="FO3" s="284"/>
      <c r="FP3" s="284"/>
      <c r="FQ3" s="284"/>
      <c r="FR3" s="284"/>
      <c r="FS3" s="284"/>
      <c r="FT3" s="284"/>
      <c r="FU3" s="284"/>
      <c r="FV3" s="284"/>
      <c r="FW3" s="284"/>
      <c r="FX3" s="284"/>
      <c r="FY3" s="284"/>
      <c r="FZ3" s="284"/>
      <c r="GA3" s="284"/>
      <c r="GB3" s="284"/>
      <c r="GC3" s="284"/>
      <c r="GD3" s="284"/>
      <c r="GE3" s="284"/>
      <c r="GF3" s="284"/>
      <c r="GG3" s="284"/>
      <c r="GH3" s="284"/>
      <c r="GI3" s="284"/>
      <c r="GJ3" s="284"/>
      <c r="GK3" s="284"/>
      <c r="GL3" s="284"/>
      <c r="GM3" s="284"/>
      <c r="GN3" s="284"/>
      <c r="GO3" s="284"/>
      <c r="GP3" s="284"/>
      <c r="GQ3" s="284"/>
      <c r="GR3" s="284"/>
      <c r="GS3" s="284"/>
      <c r="GT3" s="284"/>
      <c r="GU3" s="284"/>
      <c r="GV3" s="284"/>
      <c r="GW3" s="284"/>
      <c r="GX3" s="284"/>
      <c r="GY3" s="284"/>
      <c r="GZ3" s="284"/>
      <c r="HA3" s="284"/>
      <c r="HB3" s="284"/>
      <c r="HC3" s="284"/>
      <c r="HD3" s="284"/>
      <c r="HE3" s="284"/>
      <c r="HF3" s="284"/>
      <c r="HG3" s="284"/>
      <c r="HH3" s="284"/>
      <c r="HI3" s="284"/>
      <c r="HJ3" s="284"/>
      <c r="HK3" s="284"/>
      <c r="HL3" s="284"/>
      <c r="HM3" s="284"/>
      <c r="HN3" s="284"/>
      <c r="HO3" s="284"/>
      <c r="HP3" s="284"/>
      <c r="HQ3" s="284"/>
      <c r="HR3" s="284"/>
      <c r="HS3" s="284"/>
      <c r="HT3" s="284"/>
      <c r="HU3" s="284"/>
      <c r="HV3" s="284"/>
      <c r="HW3" s="284"/>
      <c r="HX3" s="284"/>
      <c r="HY3" s="284"/>
      <c r="HZ3" s="284"/>
      <c r="IA3" s="284"/>
    </row>
    <row r="4" spans="1:235" s="285" customFormat="1" ht="15.75" x14ac:dyDescent="0.25">
      <c r="A4" s="402"/>
      <c r="B4" s="387" t="s">
        <v>174</v>
      </c>
      <c r="C4" s="392" t="str">
        <f>IF('Φ1. ΓΕΝΙΚΑ ΣΤΟΙΧΕΙΑ ΕΡΓΟΥ'!D26="","",'Φ1. ΓΕΝΙΚΑ ΣΤΟΙΧΕΙΑ ΕΡΓΟΥ'!D26)</f>
        <v>ΑΡΙΣΤΟΤΕΛΕΙΟ ΠΑΝΕΠΙΣΤΗΜΙΟ ΘΕΣΣΑΛΟΝΙΚΗΣ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7"/>
      <c r="AF4" s="387"/>
      <c r="AG4" s="387"/>
      <c r="AH4" s="386"/>
      <c r="AI4" s="388"/>
      <c r="AJ4" s="286"/>
      <c r="AK4" s="286"/>
      <c r="AL4" s="286"/>
      <c r="AM4" s="286"/>
      <c r="AN4" s="286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D4" s="284"/>
      <c r="CE4" s="284"/>
      <c r="CF4" s="284"/>
      <c r="CG4" s="284"/>
      <c r="CH4" s="284"/>
      <c r="CI4" s="284"/>
      <c r="CJ4" s="284"/>
      <c r="CK4" s="284"/>
      <c r="CL4" s="284"/>
      <c r="CM4" s="284"/>
      <c r="CN4" s="284"/>
      <c r="CO4" s="284"/>
      <c r="CP4" s="284"/>
      <c r="CQ4" s="284"/>
      <c r="CR4" s="284"/>
      <c r="CS4" s="284"/>
      <c r="CT4" s="284"/>
      <c r="CU4" s="284"/>
      <c r="CV4" s="284"/>
      <c r="CW4" s="284"/>
      <c r="CX4" s="284"/>
      <c r="CY4" s="284"/>
      <c r="CZ4" s="284"/>
      <c r="DA4" s="284"/>
      <c r="DB4" s="284"/>
      <c r="DC4" s="284"/>
      <c r="DD4" s="284"/>
      <c r="DE4" s="284"/>
      <c r="DF4" s="284"/>
      <c r="DG4" s="284"/>
      <c r="DH4" s="284"/>
      <c r="DI4" s="284"/>
      <c r="DJ4" s="284"/>
      <c r="DK4" s="284"/>
      <c r="DL4" s="284"/>
      <c r="DM4" s="284"/>
      <c r="DN4" s="284"/>
      <c r="DO4" s="284"/>
      <c r="DP4" s="284"/>
      <c r="DQ4" s="284"/>
      <c r="DR4" s="284"/>
      <c r="DS4" s="284"/>
      <c r="DT4" s="284"/>
      <c r="DU4" s="284"/>
      <c r="DV4" s="284"/>
      <c r="DW4" s="284"/>
      <c r="DX4" s="284"/>
      <c r="DY4" s="284"/>
      <c r="DZ4" s="284"/>
      <c r="EA4" s="284"/>
      <c r="EB4" s="284"/>
      <c r="EC4" s="284"/>
      <c r="ED4" s="284"/>
      <c r="EE4" s="284"/>
      <c r="EF4" s="284"/>
      <c r="EG4" s="284"/>
      <c r="EH4" s="284"/>
      <c r="EI4" s="284"/>
      <c r="EJ4" s="284"/>
      <c r="EK4" s="284"/>
      <c r="EL4" s="284"/>
      <c r="EM4" s="284"/>
      <c r="EN4" s="284"/>
      <c r="EO4" s="284"/>
      <c r="EP4" s="284"/>
      <c r="EQ4" s="284"/>
      <c r="ER4" s="284"/>
      <c r="ES4" s="284"/>
      <c r="ET4" s="284"/>
      <c r="EU4" s="284"/>
      <c r="EV4" s="284"/>
      <c r="EW4" s="284"/>
      <c r="EX4" s="284"/>
      <c r="EY4" s="284"/>
      <c r="EZ4" s="284"/>
      <c r="FA4" s="284"/>
      <c r="FB4" s="284"/>
      <c r="FC4" s="284"/>
      <c r="FD4" s="284"/>
      <c r="FE4" s="284"/>
      <c r="FF4" s="284"/>
      <c r="FG4" s="284"/>
      <c r="FH4" s="284"/>
      <c r="FI4" s="284"/>
      <c r="FJ4" s="284"/>
      <c r="FK4" s="284"/>
      <c r="FL4" s="284"/>
      <c r="FM4" s="284"/>
      <c r="FN4" s="284"/>
      <c r="FO4" s="284"/>
      <c r="FP4" s="284"/>
      <c r="FQ4" s="284"/>
      <c r="FR4" s="284"/>
      <c r="FS4" s="284"/>
      <c r="FT4" s="284"/>
      <c r="FU4" s="284"/>
      <c r="FV4" s="284"/>
      <c r="FW4" s="284"/>
      <c r="FX4" s="284"/>
      <c r="FY4" s="284"/>
      <c r="FZ4" s="284"/>
      <c r="GA4" s="284"/>
      <c r="GB4" s="284"/>
      <c r="GC4" s="284"/>
      <c r="GD4" s="284"/>
      <c r="GE4" s="284"/>
      <c r="GF4" s="284"/>
      <c r="GG4" s="284"/>
      <c r="GH4" s="284"/>
      <c r="GI4" s="284"/>
      <c r="GJ4" s="284"/>
      <c r="GK4" s="284"/>
      <c r="GL4" s="284"/>
      <c r="GM4" s="284"/>
      <c r="GN4" s="284"/>
      <c r="GO4" s="284"/>
      <c r="GP4" s="284"/>
      <c r="GQ4" s="284"/>
      <c r="GR4" s="284"/>
      <c r="GS4" s="284"/>
      <c r="GT4" s="284"/>
      <c r="GU4" s="284"/>
      <c r="GV4" s="284"/>
      <c r="GW4" s="284"/>
      <c r="GX4" s="284"/>
      <c r="GY4" s="284"/>
      <c r="GZ4" s="284"/>
      <c r="HA4" s="284"/>
      <c r="HB4" s="284"/>
      <c r="HC4" s="284"/>
      <c r="HD4" s="284"/>
      <c r="HE4" s="284"/>
      <c r="HF4" s="284"/>
      <c r="HG4" s="284"/>
      <c r="HH4" s="284"/>
      <c r="HI4" s="284"/>
      <c r="HJ4" s="284"/>
      <c r="HK4" s="284"/>
      <c r="HL4" s="284"/>
      <c r="HM4" s="284"/>
      <c r="HN4" s="284"/>
      <c r="HO4" s="284"/>
      <c r="HP4" s="284"/>
      <c r="HQ4" s="284"/>
      <c r="HR4" s="284"/>
      <c r="HS4" s="284"/>
      <c r="HT4" s="284"/>
      <c r="HU4" s="284"/>
      <c r="HV4" s="284"/>
      <c r="HW4" s="284"/>
      <c r="HX4" s="284"/>
      <c r="HY4" s="284"/>
      <c r="HZ4" s="284"/>
      <c r="IA4" s="284"/>
    </row>
    <row r="5" spans="1:235" s="285" customFormat="1" ht="15.75" x14ac:dyDescent="0.25">
      <c r="A5" s="402"/>
      <c r="B5" s="387" t="s">
        <v>176</v>
      </c>
      <c r="C5" s="393" t="str">
        <f>IF('Φ1. ΓΕΝΙΚΑ ΣΤΟΙΧΕΙΑ ΕΡΓΟΥ'!D23="","",'Φ1. ΓΕΝΙΚΑ ΣΤΟΙΧΕΙΑ ΕΡΓΟΥ'!D23)</f>
        <v/>
      </c>
      <c r="D5" s="386"/>
      <c r="E5" s="386"/>
      <c r="F5" s="386"/>
      <c r="G5" s="386"/>
      <c r="H5" s="386"/>
      <c r="I5" s="386"/>
      <c r="J5" s="390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7"/>
      <c r="AF5" s="387"/>
      <c r="AG5" s="387"/>
      <c r="AH5" s="386"/>
      <c r="AI5" s="388"/>
      <c r="AJ5" s="286"/>
      <c r="AK5" s="286"/>
      <c r="AL5" s="286"/>
      <c r="AM5" s="286"/>
      <c r="AN5" s="286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4"/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4"/>
      <c r="EE5" s="284"/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4"/>
      <c r="FJ5" s="284"/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4"/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4"/>
      <c r="HQ5" s="284"/>
      <c r="HR5" s="284"/>
      <c r="HS5" s="284"/>
      <c r="HT5" s="284"/>
      <c r="HU5" s="284"/>
      <c r="HV5" s="284"/>
      <c r="HW5" s="284"/>
      <c r="HX5" s="284"/>
      <c r="HY5" s="284"/>
      <c r="HZ5" s="284"/>
      <c r="IA5" s="284"/>
    </row>
    <row r="6" spans="1:235" s="285" customFormat="1" ht="15.75" x14ac:dyDescent="0.25">
      <c r="A6" s="402"/>
      <c r="B6" s="387"/>
      <c r="C6" s="389"/>
      <c r="D6" s="386"/>
      <c r="E6" s="386"/>
      <c r="F6" s="386"/>
      <c r="G6" s="386"/>
      <c r="H6" s="386"/>
      <c r="I6" s="386"/>
      <c r="J6" s="390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7"/>
      <c r="AF6" s="387"/>
      <c r="AG6" s="387"/>
      <c r="AH6" s="386"/>
      <c r="AI6" s="388"/>
      <c r="AJ6" s="286"/>
      <c r="AK6" s="286"/>
      <c r="AL6" s="286"/>
      <c r="AM6" s="286"/>
      <c r="AN6" s="286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4"/>
      <c r="HE6" s="284"/>
      <c r="HF6" s="284"/>
      <c r="HG6" s="284"/>
      <c r="HH6" s="284"/>
      <c r="HI6" s="284"/>
      <c r="HJ6" s="284"/>
      <c r="HK6" s="284"/>
      <c r="HL6" s="284"/>
      <c r="HM6" s="284"/>
      <c r="HN6" s="284"/>
      <c r="HO6" s="284"/>
      <c r="HP6" s="284"/>
      <c r="HQ6" s="284"/>
      <c r="HR6" s="284"/>
      <c r="HS6" s="284"/>
      <c r="HT6" s="284"/>
      <c r="HU6" s="284"/>
      <c r="HV6" s="284"/>
      <c r="HW6" s="284"/>
      <c r="HX6" s="284"/>
      <c r="HY6" s="284"/>
      <c r="HZ6" s="284"/>
      <c r="IA6" s="284"/>
    </row>
    <row r="7" spans="1:235" s="285" customFormat="1" ht="15.75" x14ac:dyDescent="0.25">
      <c r="A7" s="394"/>
      <c r="B7" s="378"/>
      <c r="C7" s="378"/>
      <c r="D7" s="359"/>
      <c r="E7" s="359"/>
      <c r="F7" s="359"/>
      <c r="G7" s="359"/>
      <c r="H7" s="359"/>
      <c r="I7" s="359"/>
      <c r="J7" s="365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0"/>
      <c r="AF7" s="350"/>
      <c r="AG7" s="350"/>
      <c r="AH7" s="359"/>
      <c r="AI7" s="351"/>
      <c r="AJ7" s="286"/>
      <c r="AK7" s="286"/>
      <c r="AL7" s="286"/>
      <c r="AM7" s="286"/>
      <c r="AN7" s="286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4"/>
      <c r="DS7" s="284"/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4"/>
      <c r="EE7" s="284"/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4"/>
      <c r="EQ7" s="284"/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4"/>
      <c r="FC7" s="284"/>
      <c r="FD7" s="284"/>
      <c r="FE7" s="284"/>
      <c r="FF7" s="284"/>
      <c r="FG7" s="284"/>
      <c r="FH7" s="284"/>
      <c r="FI7" s="284"/>
      <c r="FJ7" s="284"/>
      <c r="FK7" s="284"/>
      <c r="FL7" s="284"/>
      <c r="FM7" s="284"/>
      <c r="FN7" s="284"/>
      <c r="FO7" s="284"/>
      <c r="FP7" s="284"/>
      <c r="FQ7" s="284"/>
      <c r="FR7" s="284"/>
      <c r="FS7" s="284"/>
      <c r="FT7" s="284"/>
      <c r="FU7" s="284"/>
      <c r="FV7" s="284"/>
      <c r="FW7" s="284"/>
      <c r="FX7" s="284"/>
      <c r="FY7" s="284"/>
      <c r="FZ7" s="284"/>
      <c r="GA7" s="284"/>
      <c r="GB7" s="284"/>
      <c r="GC7" s="284"/>
      <c r="GD7" s="284"/>
      <c r="GE7" s="284"/>
      <c r="GF7" s="284"/>
      <c r="GG7" s="284"/>
      <c r="GH7" s="284"/>
      <c r="GI7" s="284"/>
      <c r="GJ7" s="284"/>
      <c r="GK7" s="284"/>
      <c r="GL7" s="284"/>
      <c r="GM7" s="284"/>
      <c r="GN7" s="284"/>
      <c r="GO7" s="284"/>
      <c r="GP7" s="284"/>
      <c r="GQ7" s="284"/>
      <c r="GR7" s="284"/>
      <c r="GS7" s="284"/>
      <c r="GT7" s="284"/>
      <c r="GU7" s="284"/>
      <c r="GV7" s="284"/>
      <c r="GW7" s="284"/>
      <c r="GX7" s="284"/>
      <c r="GY7" s="284"/>
      <c r="GZ7" s="284"/>
      <c r="HA7" s="284"/>
      <c r="HB7" s="284"/>
      <c r="HC7" s="284"/>
      <c r="HD7" s="284"/>
      <c r="HE7" s="284"/>
      <c r="HF7" s="284"/>
      <c r="HG7" s="284"/>
      <c r="HH7" s="284"/>
      <c r="HI7" s="284"/>
      <c r="HJ7" s="284"/>
      <c r="HK7" s="284"/>
      <c r="HL7" s="284"/>
      <c r="HM7" s="284"/>
      <c r="HN7" s="284"/>
      <c r="HO7" s="284"/>
      <c r="HP7" s="284"/>
      <c r="HQ7" s="284"/>
      <c r="HR7" s="284"/>
      <c r="HS7" s="284"/>
      <c r="HT7" s="284"/>
      <c r="HU7" s="284"/>
      <c r="HV7" s="284"/>
      <c r="HW7" s="284"/>
      <c r="HX7" s="284"/>
      <c r="HY7" s="284"/>
      <c r="HZ7" s="284"/>
      <c r="IA7" s="284"/>
    </row>
    <row r="8" spans="1:235" s="285" customFormat="1" ht="21" x14ac:dyDescent="0.25">
      <c r="A8" s="394"/>
      <c r="B8" s="403" t="s">
        <v>155</v>
      </c>
      <c r="C8" s="408"/>
      <c r="D8" s="359"/>
      <c r="E8" s="359"/>
      <c r="F8" s="359"/>
      <c r="G8" s="359"/>
      <c r="H8" s="359"/>
      <c r="I8" s="359"/>
      <c r="J8" s="365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0"/>
      <c r="AF8" s="350"/>
      <c r="AG8" s="350"/>
      <c r="AH8" s="359"/>
      <c r="AI8" s="351"/>
      <c r="AJ8" s="286"/>
      <c r="AK8" s="286"/>
      <c r="AL8" s="286"/>
      <c r="AM8" s="286"/>
      <c r="AN8" s="286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  <c r="DD8" s="284"/>
      <c r="DE8" s="284"/>
      <c r="DF8" s="284"/>
      <c r="DG8" s="284"/>
      <c r="DH8" s="284"/>
      <c r="DI8" s="284"/>
      <c r="DJ8" s="284"/>
      <c r="DK8" s="284"/>
      <c r="DL8" s="284"/>
      <c r="DM8" s="284"/>
      <c r="DN8" s="284"/>
      <c r="DO8" s="284"/>
      <c r="DP8" s="284"/>
      <c r="DQ8" s="284"/>
      <c r="DR8" s="284"/>
      <c r="DS8" s="284"/>
      <c r="DT8" s="284"/>
      <c r="DU8" s="284"/>
      <c r="DV8" s="284"/>
      <c r="DW8" s="284"/>
      <c r="DX8" s="284"/>
      <c r="DY8" s="284"/>
      <c r="DZ8" s="284"/>
      <c r="EA8" s="284"/>
      <c r="EB8" s="284"/>
      <c r="EC8" s="284"/>
      <c r="ED8" s="284"/>
      <c r="EE8" s="284"/>
      <c r="EF8" s="284"/>
      <c r="EG8" s="284"/>
      <c r="EH8" s="284"/>
      <c r="EI8" s="284"/>
      <c r="EJ8" s="284"/>
      <c r="EK8" s="284"/>
      <c r="EL8" s="284"/>
      <c r="EM8" s="284"/>
      <c r="EN8" s="284"/>
      <c r="EO8" s="284"/>
      <c r="EP8" s="284"/>
      <c r="EQ8" s="284"/>
      <c r="ER8" s="284"/>
      <c r="ES8" s="284"/>
      <c r="ET8" s="284"/>
      <c r="EU8" s="284"/>
      <c r="EV8" s="284"/>
      <c r="EW8" s="284"/>
      <c r="EX8" s="284"/>
      <c r="EY8" s="284"/>
      <c r="EZ8" s="284"/>
      <c r="FA8" s="284"/>
      <c r="FB8" s="284"/>
      <c r="FC8" s="284"/>
      <c r="FD8" s="284"/>
      <c r="FE8" s="284"/>
      <c r="FF8" s="284"/>
      <c r="FG8" s="284"/>
      <c r="FH8" s="284"/>
      <c r="FI8" s="284"/>
      <c r="FJ8" s="284"/>
      <c r="FK8" s="284"/>
      <c r="FL8" s="284"/>
      <c r="FM8" s="284"/>
      <c r="FN8" s="284"/>
      <c r="FO8" s="284"/>
      <c r="FP8" s="284"/>
      <c r="FQ8" s="284"/>
      <c r="FR8" s="284"/>
      <c r="FS8" s="284"/>
      <c r="FT8" s="284"/>
      <c r="FU8" s="284"/>
      <c r="FV8" s="284"/>
      <c r="FW8" s="284"/>
      <c r="FX8" s="284"/>
      <c r="FY8" s="284"/>
      <c r="FZ8" s="284"/>
      <c r="GA8" s="284"/>
      <c r="GB8" s="284"/>
      <c r="GC8" s="284"/>
      <c r="GD8" s="284"/>
      <c r="GE8" s="284"/>
      <c r="GF8" s="284"/>
      <c r="GG8" s="284"/>
      <c r="GH8" s="284"/>
      <c r="GI8" s="284"/>
      <c r="GJ8" s="284"/>
      <c r="GK8" s="284"/>
      <c r="GL8" s="284"/>
      <c r="GM8" s="284"/>
      <c r="GN8" s="284"/>
      <c r="GO8" s="284"/>
      <c r="GP8" s="284"/>
      <c r="GQ8" s="284"/>
      <c r="GR8" s="284"/>
      <c r="GS8" s="284"/>
      <c r="GT8" s="284"/>
      <c r="GU8" s="284"/>
      <c r="GV8" s="284"/>
      <c r="GW8" s="284"/>
      <c r="GX8" s="284"/>
      <c r="GY8" s="284"/>
      <c r="GZ8" s="284"/>
      <c r="HA8" s="284"/>
      <c r="HB8" s="284"/>
      <c r="HC8" s="284"/>
      <c r="HD8" s="284"/>
      <c r="HE8" s="284"/>
      <c r="HF8" s="284"/>
      <c r="HG8" s="284"/>
      <c r="HH8" s="284"/>
      <c r="HI8" s="284"/>
      <c r="HJ8" s="284"/>
      <c r="HK8" s="284"/>
      <c r="HL8" s="284"/>
      <c r="HM8" s="284"/>
      <c r="HN8" s="284"/>
      <c r="HO8" s="284"/>
      <c r="HP8" s="284"/>
      <c r="HQ8" s="284"/>
      <c r="HR8" s="284"/>
      <c r="HS8" s="284"/>
      <c r="HT8" s="284"/>
      <c r="HU8" s="284"/>
      <c r="HV8" s="284"/>
      <c r="HW8" s="284"/>
      <c r="HX8" s="284"/>
      <c r="HY8" s="284"/>
      <c r="HZ8" s="284"/>
      <c r="IA8" s="284"/>
    </row>
    <row r="9" spans="1:235" s="285" customFormat="1" ht="21" x14ac:dyDescent="0.25">
      <c r="A9" s="394"/>
      <c r="B9" s="404" t="s">
        <v>178</v>
      </c>
      <c r="C9" s="407"/>
      <c r="D9" s="359"/>
      <c r="E9" s="359"/>
      <c r="F9" s="359"/>
      <c r="G9" s="359"/>
      <c r="H9" s="359"/>
      <c r="I9" s="359"/>
      <c r="J9" s="365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0"/>
      <c r="AF9" s="350"/>
      <c r="AG9" s="350"/>
      <c r="AH9" s="359"/>
      <c r="AI9" s="351"/>
      <c r="AJ9" s="286"/>
      <c r="AK9" s="286"/>
      <c r="AL9" s="286"/>
      <c r="AM9" s="286"/>
      <c r="AN9" s="286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  <c r="FO9" s="284"/>
      <c r="FP9" s="284"/>
      <c r="FQ9" s="284"/>
      <c r="FR9" s="284"/>
      <c r="FS9" s="284"/>
      <c r="FT9" s="284"/>
      <c r="FU9" s="284"/>
      <c r="FV9" s="284"/>
      <c r="FW9" s="284"/>
      <c r="FX9" s="284"/>
      <c r="FY9" s="284"/>
      <c r="FZ9" s="284"/>
      <c r="GA9" s="284"/>
      <c r="GB9" s="284"/>
      <c r="GC9" s="284"/>
      <c r="GD9" s="284"/>
      <c r="GE9" s="284"/>
      <c r="GF9" s="284"/>
      <c r="GG9" s="284"/>
      <c r="GH9" s="284"/>
      <c r="GI9" s="284"/>
      <c r="GJ9" s="284"/>
      <c r="GK9" s="284"/>
      <c r="GL9" s="284"/>
      <c r="GM9" s="284"/>
      <c r="GN9" s="284"/>
      <c r="GO9" s="284"/>
      <c r="GP9" s="284"/>
      <c r="GQ9" s="284"/>
      <c r="GR9" s="284"/>
      <c r="GS9" s="284"/>
      <c r="GT9" s="284"/>
      <c r="GU9" s="284"/>
      <c r="GV9" s="284"/>
      <c r="GW9" s="284"/>
      <c r="GX9" s="284"/>
      <c r="GY9" s="284"/>
      <c r="GZ9" s="284"/>
      <c r="HA9" s="284"/>
      <c r="HB9" s="284"/>
      <c r="HC9" s="284"/>
      <c r="HD9" s="284"/>
      <c r="HE9" s="284"/>
      <c r="HF9" s="284"/>
      <c r="HG9" s="284"/>
      <c r="HH9" s="284"/>
      <c r="HI9" s="284"/>
      <c r="HJ9" s="284"/>
      <c r="HK9" s="284"/>
      <c r="HL9" s="284"/>
      <c r="HM9" s="284"/>
      <c r="HN9" s="284"/>
      <c r="HO9" s="284"/>
      <c r="HP9" s="284"/>
      <c r="HQ9" s="284"/>
      <c r="HR9" s="284"/>
      <c r="HS9" s="284"/>
      <c r="HT9" s="284"/>
      <c r="HU9" s="284"/>
      <c r="HV9" s="284"/>
      <c r="HW9" s="284"/>
      <c r="HX9" s="284"/>
      <c r="HY9" s="284"/>
      <c r="HZ9" s="284"/>
      <c r="IA9" s="284"/>
    </row>
    <row r="10" spans="1:235" s="285" customFormat="1" ht="108.75" customHeight="1" thickBot="1" x14ac:dyDescent="0.3">
      <c r="A10" s="394"/>
      <c r="B10" s="364"/>
      <c r="C10" s="364"/>
      <c r="D10" s="359"/>
      <c r="E10" s="359"/>
      <c r="F10" s="359"/>
      <c r="G10" s="522" t="s">
        <v>165</v>
      </c>
      <c r="H10" s="522"/>
      <c r="I10" s="522"/>
      <c r="J10" s="522"/>
      <c r="K10" s="520" t="s">
        <v>166</v>
      </c>
      <c r="L10" s="520"/>
      <c r="M10" s="520"/>
      <c r="N10" s="520"/>
      <c r="O10" s="522" t="s">
        <v>167</v>
      </c>
      <c r="P10" s="522"/>
      <c r="Q10" s="522"/>
      <c r="R10" s="359"/>
      <c r="S10" s="520" t="s">
        <v>168</v>
      </c>
      <c r="T10" s="521"/>
      <c r="U10" s="521"/>
      <c r="V10" s="359"/>
      <c r="W10" s="522" t="s">
        <v>169</v>
      </c>
      <c r="X10" s="522"/>
      <c r="Y10" s="522"/>
      <c r="Z10" s="522"/>
      <c r="AA10" s="520" t="s">
        <v>170</v>
      </c>
      <c r="AB10" s="521"/>
      <c r="AC10" s="521"/>
      <c r="AD10" s="359"/>
      <c r="AE10" s="522" t="s">
        <v>171</v>
      </c>
      <c r="AF10" s="523"/>
      <c r="AG10" s="523"/>
      <c r="AH10" s="359"/>
      <c r="AI10" s="351"/>
      <c r="AJ10" s="286"/>
      <c r="AK10" s="286"/>
      <c r="AL10" s="286"/>
      <c r="AM10" s="286"/>
      <c r="AN10" s="286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  <c r="FS10" s="284"/>
      <c r="FT10" s="284"/>
      <c r="FU10" s="284"/>
      <c r="FV10" s="284"/>
      <c r="FW10" s="284"/>
      <c r="FX10" s="284"/>
      <c r="FY10" s="284"/>
      <c r="FZ10" s="284"/>
      <c r="GA10" s="284"/>
      <c r="GB10" s="284"/>
      <c r="GC10" s="284"/>
      <c r="GD10" s="284"/>
      <c r="GE10" s="284"/>
      <c r="GF10" s="284"/>
      <c r="GG10" s="284"/>
      <c r="GH10" s="284"/>
      <c r="GI10" s="284"/>
      <c r="GJ10" s="284"/>
      <c r="GK10" s="284"/>
      <c r="GL10" s="284"/>
      <c r="GM10" s="284"/>
      <c r="GN10" s="284"/>
      <c r="GO10" s="284"/>
      <c r="GP10" s="284"/>
      <c r="GQ10" s="284"/>
      <c r="GR10" s="284"/>
      <c r="GS10" s="284"/>
      <c r="GT10" s="284"/>
      <c r="GU10" s="284"/>
      <c r="GV10" s="284"/>
      <c r="GW10" s="284"/>
      <c r="GX10" s="284"/>
      <c r="GY10" s="284"/>
      <c r="GZ10" s="284"/>
      <c r="HA10" s="284"/>
      <c r="HB10" s="284"/>
      <c r="HC10" s="284"/>
      <c r="HD10" s="284"/>
      <c r="HE10" s="284"/>
      <c r="HF10" s="284"/>
      <c r="HG10" s="284"/>
      <c r="HH10" s="284"/>
      <c r="HI10" s="284"/>
      <c r="HJ10" s="284"/>
      <c r="HK10" s="284"/>
      <c r="HL10" s="284"/>
      <c r="HM10" s="284"/>
      <c r="HN10" s="284"/>
      <c r="HO10" s="284"/>
      <c r="HP10" s="284"/>
      <c r="HQ10" s="284"/>
      <c r="HR10" s="284"/>
      <c r="HS10" s="284"/>
      <c r="HT10" s="284"/>
      <c r="HU10" s="284"/>
      <c r="HV10" s="284"/>
      <c r="HW10" s="284"/>
      <c r="HX10" s="284"/>
      <c r="HY10" s="284"/>
      <c r="HZ10" s="284"/>
      <c r="IA10" s="284"/>
    </row>
    <row r="11" spans="1:235" s="285" customFormat="1" ht="112.5" customHeight="1" x14ac:dyDescent="0.25">
      <c r="A11" s="394"/>
      <c r="B11" s="545" t="s">
        <v>8</v>
      </c>
      <c r="C11" s="553" t="s">
        <v>116</v>
      </c>
      <c r="D11" s="555" t="s">
        <v>172</v>
      </c>
      <c r="E11" s="557" t="str">
        <f>+"Ισχύων Εγκεκριμένος Προϋπολογισμός του έργου"&amp;IF(D21=""," (Αρχικά Εγκεκριμένος)"," (Tροποποίηση)")</f>
        <v>Ισχύων Εγκεκριμένος Προϋπολογισμός του έργου (Αρχικά Εγκεκριμένος)</v>
      </c>
      <c r="F11" s="89"/>
      <c r="G11" s="559" t="s">
        <v>145</v>
      </c>
      <c r="H11" s="560"/>
      <c r="I11" s="560"/>
      <c r="J11" s="561"/>
      <c r="K11" s="562" t="s">
        <v>146</v>
      </c>
      <c r="L11" s="563"/>
      <c r="M11" s="563"/>
      <c r="N11" s="563"/>
      <c r="O11" s="559" t="s">
        <v>134</v>
      </c>
      <c r="P11" s="560"/>
      <c r="Q11" s="560"/>
      <c r="R11" s="357"/>
      <c r="S11" s="562" t="s">
        <v>135</v>
      </c>
      <c r="T11" s="563"/>
      <c r="U11" s="563"/>
      <c r="V11" s="89"/>
      <c r="W11" s="564" t="s">
        <v>133</v>
      </c>
      <c r="X11" s="565"/>
      <c r="Y11" s="565"/>
      <c r="Z11" s="566"/>
      <c r="AA11" s="547" t="s">
        <v>136</v>
      </c>
      <c r="AB11" s="548"/>
      <c r="AC11" s="549"/>
      <c r="AD11" s="89"/>
      <c r="AE11" s="545" t="s">
        <v>119</v>
      </c>
      <c r="AF11" s="545" t="s">
        <v>120</v>
      </c>
      <c r="AG11" s="550" t="s">
        <v>173</v>
      </c>
      <c r="AH11" s="89"/>
      <c r="AI11" s="545" t="s">
        <v>121</v>
      </c>
      <c r="AJ11" s="286"/>
      <c r="AK11" s="286"/>
      <c r="AL11" s="286"/>
      <c r="AM11" s="286"/>
      <c r="AN11" s="286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  <c r="FX11" s="284"/>
      <c r="FY11" s="284"/>
      <c r="FZ11" s="284"/>
      <c r="GA11" s="284"/>
      <c r="GB11" s="284"/>
      <c r="GC11" s="284"/>
      <c r="GD11" s="284"/>
      <c r="GE11" s="284"/>
      <c r="GF11" s="284"/>
      <c r="GG11" s="284"/>
      <c r="GH11" s="284"/>
      <c r="GI11" s="284"/>
      <c r="GJ11" s="284"/>
      <c r="GK11" s="284"/>
      <c r="GL11" s="284"/>
      <c r="GM11" s="284"/>
      <c r="GN11" s="284"/>
      <c r="GO11" s="284"/>
      <c r="GP11" s="284"/>
      <c r="GQ11" s="284"/>
      <c r="GR11" s="284"/>
      <c r="GS11" s="284"/>
      <c r="GT11" s="284"/>
      <c r="GU11" s="284"/>
      <c r="GV11" s="284"/>
      <c r="GW11" s="284"/>
      <c r="GX11" s="284"/>
      <c r="GY11" s="284"/>
      <c r="GZ11" s="284"/>
      <c r="HA11" s="284"/>
      <c r="HB11" s="284"/>
      <c r="HC11" s="284"/>
      <c r="HD11" s="284"/>
      <c r="HE11" s="284"/>
      <c r="HF11" s="284"/>
      <c r="HG11" s="284"/>
      <c r="HH11" s="284"/>
      <c r="HI11" s="284"/>
      <c r="HJ11" s="284"/>
      <c r="HK11" s="284"/>
      <c r="HL11" s="284"/>
      <c r="HM11" s="284"/>
      <c r="HN11" s="284"/>
      <c r="HO11" s="284"/>
      <c r="HP11" s="284"/>
      <c r="HQ11" s="284"/>
      <c r="HR11" s="284"/>
      <c r="HS11" s="284"/>
      <c r="HT11" s="284"/>
      <c r="HU11" s="284"/>
      <c r="HV11" s="284"/>
      <c r="HW11" s="284"/>
      <c r="HX11" s="284"/>
      <c r="HY11" s="284"/>
      <c r="HZ11" s="284"/>
      <c r="IA11" s="284"/>
    </row>
    <row r="12" spans="1:235" s="288" customFormat="1" ht="84" customHeight="1" thickBot="1" x14ac:dyDescent="0.25">
      <c r="A12" s="395"/>
      <c r="B12" s="546"/>
      <c r="C12" s="554"/>
      <c r="D12" s="556"/>
      <c r="E12" s="558"/>
      <c r="F12" s="89"/>
      <c r="G12" s="323" t="s">
        <v>117</v>
      </c>
      <c r="H12" s="324" t="s">
        <v>118</v>
      </c>
      <c r="I12" s="325" t="s">
        <v>132</v>
      </c>
      <c r="J12" s="326" t="str">
        <f>+U12</f>
        <v>Παρατηρήσεις</v>
      </c>
      <c r="K12" s="323" t="s">
        <v>117</v>
      </c>
      <c r="L12" s="324" t="s">
        <v>118</v>
      </c>
      <c r="M12" s="325" t="s">
        <v>132</v>
      </c>
      <c r="N12" s="326" t="str">
        <f>+J12</f>
        <v>Παρατηρήσεις</v>
      </c>
      <c r="O12" s="333" t="str">
        <f>+K12</f>
        <v>Ποσό</v>
      </c>
      <c r="P12" s="334" t="s">
        <v>132</v>
      </c>
      <c r="Q12" s="352" t="str">
        <f>+N12</f>
        <v>Παρατηρήσεις</v>
      </c>
      <c r="R12" s="327"/>
      <c r="S12" s="79" t="s">
        <v>117</v>
      </c>
      <c r="T12" s="78" t="s">
        <v>115</v>
      </c>
      <c r="U12" s="91" t="s">
        <v>14</v>
      </c>
      <c r="V12" s="89"/>
      <c r="W12" s="335" t="str">
        <f>+G12</f>
        <v>Ποσό</v>
      </c>
      <c r="X12" s="324" t="str">
        <f>+H12</f>
        <v>Αύξηση ή Μείωση</v>
      </c>
      <c r="Y12" s="325" t="str">
        <f>+I12</f>
        <v>%  Μεταβολή από τον αρχικά εγκεκριμένο Προϋπολογισμό του έργου</v>
      </c>
      <c r="Z12" s="326" t="str">
        <f>+U12</f>
        <v>Παρατηρήσεις</v>
      </c>
      <c r="AA12" s="92" t="s">
        <v>117</v>
      </c>
      <c r="AB12" s="93" t="s">
        <v>115</v>
      </c>
      <c r="AC12" s="94" t="s">
        <v>14</v>
      </c>
      <c r="AD12" s="89"/>
      <c r="AE12" s="546"/>
      <c r="AF12" s="546"/>
      <c r="AG12" s="551"/>
      <c r="AH12" s="89"/>
      <c r="AI12" s="546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  <c r="IA12" s="287"/>
    </row>
    <row r="13" spans="1:235" s="285" customFormat="1" ht="60.75" customHeight="1" x14ac:dyDescent="0.25">
      <c r="A13" s="394"/>
      <c r="B13" s="24" t="s">
        <v>156</v>
      </c>
      <c r="C13" s="28"/>
      <c r="D13" s="19"/>
      <c r="E13" s="81">
        <f>IF($D$21="",C13,D13)</f>
        <v>0</v>
      </c>
      <c r="F13" s="90"/>
      <c r="G13" s="312"/>
      <c r="H13" s="313" t="str">
        <f t="shared" ref="H13:H20" si="0">IF(G13&lt;0,"Μείωση",IF(G13&gt;0,"Αύξηση",""))</f>
        <v/>
      </c>
      <c r="I13" s="321" t="str">
        <f>IF(G13="","",IF(G13+C13=0,0,IF(AND(OR($C13=0,$C13=""),G13&lt;&gt;0),"Προσοχή!!! Νέα κατηγορία δαπάνης",IF(G13="","",G13/$C13))))</f>
        <v/>
      </c>
      <c r="J13" s="336" t="str">
        <f t="shared" ref="J13:J20" si="1">IF(I13="Προσοχή!!! Νέα κατηγορία δαπάνης","Η δαπάνη δεν ανήκει στο Κεφάλαιο 8.3.3. του Οδηγού Διαχείρισης - Υλοποίησης",IF(I13="","",IF(ABS(I13)&gt;25%,"Προσοχή!!! δεν τηρείται το κριτήριο της αύξησης/μείωσης έως 25%","")))</f>
        <v/>
      </c>
      <c r="K13" s="338"/>
      <c r="L13" s="339" t="str">
        <f t="shared" ref="L13:L20" si="2">IF(K13&lt;0,"Μείωση",IF(K13&gt;0,"Αύξηση",""))</f>
        <v/>
      </c>
      <c r="M13" s="340" t="str">
        <f>IF(AND(C13=0,K13&gt;0),"Προσοχή!!! Νέα κατηγορία δαπάνης",IF(K13&lt;0,K13/$C13,""))</f>
        <v/>
      </c>
      <c r="N13" s="341" t="str">
        <f>IF(AND(C13&gt;0,K13&gt;0),"Η δαπάνη θα πρέπει να μειωθεί ή δεν ανήκει στο Κεφάλαιο 8.3.4. του Οδηγού Διαχείρισης - Υλοποίησης",IF(AND(C13&gt;0,K13&gt;0),1,IF(OR(M13="",M13="Προσοχή!!! Νέα κατηγορία δαπάνης"),"",IF(M13&lt;-10%,"Προσοχή!!! δεν τηρείται το κριτήριο της μείωσης έως 10%",""))))</f>
        <v/>
      </c>
      <c r="O13" s="328">
        <f>IF(H13="Μείωση",-ABS(G13),ABS(G13))+(IF(L13="Μείωση",-ABS(K13),ABS(K13)))</f>
        <v>0</v>
      </c>
      <c r="P13" s="329">
        <f>IF(AND(C13=0,O13=0),0,IF(AND(OR($C13=0,$C13=""),O13&lt;&gt;0),"Προσοχή!!! Νέα κατηγορία δαπάνης",IF(O13="","",O13/$C13)))</f>
        <v>0</v>
      </c>
      <c r="Q13" s="353" t="str">
        <f>IF(P13="","",IF(ABS(P13)&gt;25%,"Προσοχή!!! δεν τηρείται το κριτήριο της αύξησης/μείωσης έως 25%"&amp;" και "&amp;MID(N13,25,39),""))</f>
        <v/>
      </c>
      <c r="R13" s="355"/>
      <c r="S13" s="289">
        <f t="shared" ref="S13:S20" si="3">IF(O13+E13&lt;0,"Προσοχή!!! Το άθροισμα της μεταβολής στον ισχύοντα προϋπολογισμό δεν μπορεί να είναι μικρότερη του μηδενός",O13+E13)</f>
        <v>0</v>
      </c>
      <c r="T13" s="290" t="e">
        <f>ROUND(S13/SUM(S13:S20),4)</f>
        <v>#DIV/0!</v>
      </c>
      <c r="U13" s="291"/>
      <c r="V13" s="90"/>
      <c r="W13" s="87"/>
      <c r="X13" s="273" t="str">
        <f t="shared" ref="X13:X20" si="4">IF(W13&lt;0,"Μείωση",IF(W13&gt;0,"Αύξηση",""))</f>
        <v/>
      </c>
      <c r="Y13" s="321" t="str">
        <f t="shared" ref="Y13:Y20" si="5">IF(W13="","",W13/C13)</f>
        <v/>
      </c>
      <c r="Z13" s="317" t="str">
        <f>IF(Y13="","",IF(ABS(Y13)&gt;25%,"Προσοχή!!! δεν τηρείται το κριτήριο της αύξησης/μείωσης έως 25%",""))</f>
        <v/>
      </c>
      <c r="AA13" s="275">
        <f>IF(IF(X13="Μείωση",$E13-ABS(W13),$E13+W13)&lt;0,"Προσοχή!!! Το άθροισμα της μεταβολής στον ισχύοντα προϋπολογισμό δεν μπορεί να είναι μικρότερη του μηδενός",IF(X13="Μείωση",$E13-ABS(W13),$E13+W13))</f>
        <v>0</v>
      </c>
      <c r="AB13" s="276" t="e">
        <f>ROUND(AA13/SUM(AA13:AA20),4)</f>
        <v>#DIV/0!</v>
      </c>
      <c r="AC13" s="277"/>
      <c r="AD13" s="90"/>
      <c r="AE13" s="35">
        <f>SUMIF('Φ4. ΔΗΛΩΘΕΙΣΕΣ ΔΑΠΑΝΕΣ'!$C$3:$C$1005,B13,'Φ4. ΔΗΛΩΘΕΙΣΕΣ ΔΑΠΑΝΕΣ'!$AA$3:$AA$1005)</f>
        <v>0</v>
      </c>
      <c r="AF13" s="20">
        <f>SUMIF('Φ4. ΔΗΛΩΘΕΙΣΕΣ ΔΑΠΑΝΕΣ'!$C$3:$C$1005,B13,'Φ4. ΔΗΛΩΘΕΙΣΕΣ ΔΑΠΑΝΕΣ'!$AD$3:$AD$1005)</f>
        <v>0</v>
      </c>
      <c r="AG13" s="59"/>
      <c r="AH13" s="90"/>
      <c r="AI13" s="33">
        <f t="shared" ref="AI13:AI20" si="6">+AF13+AG13</f>
        <v>0</v>
      </c>
      <c r="AJ13" s="292" t="str">
        <f>IF(AI13&gt;AA13,"Προσοχή!!! Οι Πιστοποιούμενες Δαπάνες υπερβαίνουν τον εγκεκριμένο Προϋπολογισμό.","")</f>
        <v/>
      </c>
      <c r="AK13" s="293" t="str">
        <f>IF(AE13='Φ3. ΔΑΠΑΝΕΣ ΜΕΛΩΝ ΕΡ-ΚΗΣ ΟΜΑΔΑΣ'!M5,"","Προσοχή!!!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L13" s="294"/>
      <c r="AM13" s="295"/>
      <c r="AN13" s="295"/>
      <c r="AO13" s="296"/>
      <c r="AP13" s="296"/>
      <c r="AQ13" s="296"/>
      <c r="AR13" s="296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  <c r="FX13" s="284"/>
      <c r="FY13" s="284"/>
      <c r="FZ13" s="284"/>
      <c r="GA13" s="284"/>
      <c r="GB13" s="284"/>
      <c r="GC13" s="284"/>
      <c r="GD13" s="284"/>
      <c r="GE13" s="284"/>
      <c r="GF13" s="284"/>
      <c r="GG13" s="284"/>
      <c r="GH13" s="284"/>
      <c r="GI13" s="284"/>
      <c r="GJ13" s="284"/>
      <c r="GK13" s="284"/>
      <c r="GL13" s="284"/>
      <c r="GM13" s="284"/>
      <c r="GN13" s="284"/>
      <c r="GO13" s="284"/>
      <c r="GP13" s="284"/>
      <c r="GQ13" s="284"/>
      <c r="GR13" s="284"/>
      <c r="GS13" s="284"/>
      <c r="GT13" s="284"/>
      <c r="GU13" s="284"/>
      <c r="GV13" s="284"/>
      <c r="GW13" s="284"/>
      <c r="GX13" s="284"/>
      <c r="GY13" s="284"/>
      <c r="GZ13" s="284"/>
      <c r="HA13" s="284"/>
      <c r="HB13" s="284"/>
      <c r="HC13" s="284"/>
      <c r="HD13" s="284"/>
      <c r="HE13" s="284"/>
      <c r="HF13" s="284"/>
      <c r="HG13" s="284"/>
      <c r="HH13" s="284"/>
      <c r="HI13" s="284"/>
      <c r="HJ13" s="284"/>
      <c r="HK13" s="284"/>
      <c r="HL13" s="284"/>
      <c r="HM13" s="284"/>
      <c r="HN13" s="284"/>
      <c r="HO13" s="284"/>
      <c r="HP13" s="284"/>
      <c r="HQ13" s="284"/>
      <c r="HR13" s="284"/>
      <c r="HS13" s="284"/>
      <c r="HT13" s="284"/>
      <c r="HU13" s="284"/>
      <c r="HV13" s="284"/>
      <c r="HW13" s="284"/>
      <c r="HX13" s="284"/>
      <c r="HY13" s="284"/>
      <c r="HZ13" s="284"/>
      <c r="IA13" s="284"/>
    </row>
    <row r="14" spans="1:235" s="285" customFormat="1" ht="60.75" customHeight="1" x14ac:dyDescent="0.25">
      <c r="A14" s="394"/>
      <c r="B14" s="25" t="s">
        <v>157</v>
      </c>
      <c r="C14" s="29"/>
      <c r="D14" s="21"/>
      <c r="E14" s="82">
        <f>IF($D$21="",C14,D14)</f>
        <v>0</v>
      </c>
      <c r="F14" s="90"/>
      <c r="G14" s="314"/>
      <c r="H14" s="313" t="str">
        <f>IF(G14&lt;0,"Μείωση",IF(G14&gt;0,"Αύξηση",""))</f>
        <v/>
      </c>
      <c r="I14" s="321" t="str">
        <f t="shared" ref="I14:I20" si="7">IF(G14="","",IF(G14+C14=0,0,IF(AND(OR($C14=0,$C14=""),G14&lt;&gt;0),"Προσοχή!!! Νέα κατηγορία δαπάνης",IF(G14="","",G14/$C14))))</f>
        <v/>
      </c>
      <c r="J14" s="336" t="str">
        <f t="shared" si="1"/>
        <v/>
      </c>
      <c r="K14" s="342"/>
      <c r="L14" s="343" t="str">
        <f t="shared" si="2"/>
        <v/>
      </c>
      <c r="M14" s="344" t="str">
        <f t="shared" ref="M14:M20" si="8">IF(AND(C14=0,K14&gt;0),"Προσοχή!!! Νέα κατηγορία δαπάνης",IF(K14&lt;0,K14/$C14,""))</f>
        <v/>
      </c>
      <c r="N14" s="345" t="str">
        <f t="shared" ref="N14:N20" si="9">IF(AND(C14&gt;0,K14&gt;0),"Η δαπάνη θα πρέπει να μειωθεί ή δεν ανήκει στο Κεφάλαιο 8.3.4. του Οδηγού Διαχείρισης - Υλοποίησης",IF(AND(C14&gt;0,K14&gt;0),1,IF(OR(M14="",M14="Προσοχή!!! Νέα κατηγορία δαπάνης"),"",IF(M14&lt;-10%,"Προσοχή!!! δεν τηρείται το κριτήριο της μείωσης έως 10%",""))))</f>
        <v/>
      </c>
      <c r="O14" s="330">
        <f t="shared" ref="O14:O20" si="10">IF(H14="Μείωση",-ABS(G14),ABS(G14))+(IF(L14="Μείωση",-ABS(K14),ABS(K14)))</f>
        <v>0</v>
      </c>
      <c r="P14" s="329">
        <f t="shared" ref="P14:P20" si="11">IF(AND(C14=0,O14=0),0,IF(AND(OR($C14=0,$C14=""),O14&lt;&gt;0),"Προσοχή!!! Νέα κατηγορία δαπάνης",IF(O14="","",O14/$C14)))</f>
        <v>0</v>
      </c>
      <c r="Q14" s="353" t="str">
        <f t="shared" ref="Q14:Q20" si="12">IF(P14="","",IF(ABS(P14)&gt;25%,"Προσοχή!!! δεν τηρείται το κριτήριο της αύξησης/μείωσης έως 25%"&amp;" και "&amp;MID(N14,25,39),""))</f>
        <v/>
      </c>
      <c r="R14" s="355"/>
      <c r="S14" s="297">
        <f t="shared" si="3"/>
        <v>0</v>
      </c>
      <c r="T14" s="298" t="e">
        <f>ROUND(S14/SUM(S13:S20),4)</f>
        <v>#DIV/0!</v>
      </c>
      <c r="U14" s="280"/>
      <c r="V14" s="90"/>
      <c r="W14" s="87"/>
      <c r="X14" s="273" t="str">
        <f t="shared" si="4"/>
        <v/>
      </c>
      <c r="Y14" s="321" t="str">
        <f t="shared" si="5"/>
        <v/>
      </c>
      <c r="Z14" s="317" t="str">
        <f>IF(Y14="","",IF(ABS(Y14)&gt;25%,"Προσοχή!!! δεν τηρείται το κριτήριο της αύξησης/μείωσης έως 25%",""))</f>
        <v/>
      </c>
      <c r="AA14" s="278">
        <f>IF(IF(X14="Μείωση",$E14-ABS(W14),$E14+W14)&lt;0,"Προσοχή!!! Το άθροισμα της μεταβολής στον ισχύοντα προϋπολογισμό δεν μπορεί να είναι μικρότερη του μηδενός",IF(X14="Μείωση",$E14-ABS(W14),$E14+W14))</f>
        <v>0</v>
      </c>
      <c r="AB14" s="279" t="e">
        <f>ROUND(AA14/SUM(AA13:AA20),4)</f>
        <v>#DIV/0!</v>
      </c>
      <c r="AC14" s="280"/>
      <c r="AD14" s="90"/>
      <c r="AE14" s="36">
        <f>SUMIF('Φ4. ΔΗΛΩΘΕΙΣΕΣ ΔΑΠΑΝΕΣ'!$C$3:$C$1005,B14,'Φ4. ΔΗΛΩΘΕΙΣΕΣ ΔΑΠΑΝΕΣ'!$AA$3:$AA$1005)</f>
        <v>0</v>
      </c>
      <c r="AF14" s="37">
        <f>SUMIF('Φ4. ΔΗΛΩΘΕΙΣΕΣ ΔΑΠΑΝΕΣ'!$C$3:$C$1005,B14,'Φ4. ΔΗΛΩΘΕΙΣΕΣ ΔΑΠΑΝΕΣ'!$AD$3:$AD$1005)</f>
        <v>0</v>
      </c>
      <c r="AG14" s="60"/>
      <c r="AH14" s="90"/>
      <c r="AI14" s="40">
        <f t="shared" si="6"/>
        <v>0</v>
      </c>
      <c r="AJ14" s="292" t="str">
        <f t="shared" ref="AJ14:AJ21" si="13">IF(AI14&gt;AA14,"Προσοχή!!! Οι Πιστοποιούμενες Δαπάνες υπερβαίνουν τον εγκεκριμένο Προϋπολογισμό.","")</f>
        <v/>
      </c>
      <c r="AK14" s="299"/>
      <c r="AL14" s="286"/>
      <c r="AM14" s="286"/>
      <c r="AN14" s="286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  <c r="FX14" s="284"/>
      <c r="FY14" s="284"/>
      <c r="FZ14" s="284"/>
      <c r="GA14" s="284"/>
      <c r="GB14" s="284"/>
      <c r="GC14" s="284"/>
      <c r="GD14" s="284"/>
      <c r="GE14" s="284"/>
      <c r="GF14" s="284"/>
      <c r="GG14" s="284"/>
      <c r="GH14" s="284"/>
      <c r="GI14" s="284"/>
      <c r="GJ14" s="284"/>
      <c r="GK14" s="284"/>
      <c r="GL14" s="284"/>
      <c r="GM14" s="284"/>
      <c r="GN14" s="284"/>
      <c r="GO14" s="284"/>
      <c r="GP14" s="284"/>
      <c r="GQ14" s="284"/>
      <c r="GR14" s="284"/>
      <c r="GS14" s="284"/>
      <c r="GT14" s="284"/>
      <c r="GU14" s="284"/>
      <c r="GV14" s="284"/>
      <c r="GW14" s="284"/>
      <c r="GX14" s="284"/>
      <c r="GY14" s="284"/>
      <c r="GZ14" s="284"/>
      <c r="HA14" s="284"/>
      <c r="HB14" s="284"/>
      <c r="HC14" s="284"/>
      <c r="HD14" s="284"/>
      <c r="HE14" s="284"/>
      <c r="HF14" s="284"/>
      <c r="HG14" s="284"/>
      <c r="HH14" s="284"/>
      <c r="HI14" s="284"/>
      <c r="HJ14" s="284"/>
      <c r="HK14" s="284"/>
      <c r="HL14" s="284"/>
      <c r="HM14" s="284"/>
      <c r="HN14" s="284"/>
      <c r="HO14" s="284"/>
      <c r="HP14" s="284"/>
      <c r="HQ14" s="284"/>
      <c r="HR14" s="284"/>
      <c r="HS14" s="284"/>
      <c r="HT14" s="284"/>
      <c r="HU14" s="284"/>
      <c r="HV14" s="284"/>
      <c r="HW14" s="284"/>
      <c r="HX14" s="284"/>
      <c r="HY14" s="284"/>
      <c r="HZ14" s="284"/>
      <c r="IA14" s="284"/>
    </row>
    <row r="15" spans="1:235" s="285" customFormat="1" ht="60.75" customHeight="1" x14ac:dyDescent="0.25">
      <c r="A15" s="394"/>
      <c r="B15" s="25" t="s">
        <v>158</v>
      </c>
      <c r="C15" s="29"/>
      <c r="D15" s="21"/>
      <c r="E15" s="82">
        <f>IF($D$21="",C15,D15)</f>
        <v>0</v>
      </c>
      <c r="F15" s="90"/>
      <c r="G15" s="314"/>
      <c r="H15" s="313" t="str">
        <f t="shared" si="0"/>
        <v/>
      </c>
      <c r="I15" s="321" t="str">
        <f t="shared" si="7"/>
        <v/>
      </c>
      <c r="J15" s="336" t="str">
        <f t="shared" si="1"/>
        <v/>
      </c>
      <c r="K15" s="342"/>
      <c r="L15" s="343" t="str">
        <f t="shared" si="2"/>
        <v/>
      </c>
      <c r="M15" s="344" t="str">
        <f t="shared" si="8"/>
        <v/>
      </c>
      <c r="N15" s="345" t="str">
        <f t="shared" si="9"/>
        <v/>
      </c>
      <c r="O15" s="330">
        <f t="shared" si="10"/>
        <v>0</v>
      </c>
      <c r="P15" s="329">
        <f t="shared" si="11"/>
        <v>0</v>
      </c>
      <c r="Q15" s="353" t="str">
        <f t="shared" si="12"/>
        <v/>
      </c>
      <c r="R15" s="355"/>
      <c r="S15" s="297">
        <f t="shared" si="3"/>
        <v>0</v>
      </c>
      <c r="T15" s="300" t="e">
        <f>ROUND(S15/SUM(S13:S20),4)</f>
        <v>#DIV/0!</v>
      </c>
      <c r="U15" s="281"/>
      <c r="V15" s="90"/>
      <c r="W15" s="87"/>
      <c r="X15" s="273" t="str">
        <f t="shared" si="4"/>
        <v/>
      </c>
      <c r="Y15" s="321" t="str">
        <f t="shared" si="5"/>
        <v/>
      </c>
      <c r="Z15" s="317" t="str">
        <f t="shared" ref="Z15:Z20" si="14">IF(Y15="","",IF(ABS(Y15)&gt;25%,"Προσοχή!!! δεν τηρείται το κριτήριο της αύξησης/μείωσης έως 25%",""))</f>
        <v/>
      </c>
      <c r="AA15" s="278">
        <f t="shared" ref="AA15:AA19" si="15">IF(IF(X15="Μείωση",$E15-ABS(W15),$E15+W15)&lt;0,"Προσοχή!!! Το άθροισμα της μεταβολής στον ισχύοντα προϋπολογισμό δεν μπορεί να είναι μικρότερη του μηδενός",IF(X15="Μείωση",$E15-ABS(W15),$E15+W15))</f>
        <v>0</v>
      </c>
      <c r="AB15" s="279" t="e">
        <f>ROUND(AA15/SUM(AA13:AA20),4)</f>
        <v>#DIV/0!</v>
      </c>
      <c r="AC15" s="281"/>
      <c r="AD15" s="90"/>
      <c r="AE15" s="36">
        <f>SUMIF('Φ4. ΔΗΛΩΘΕΙΣΕΣ ΔΑΠΑΝΕΣ'!$C$3:$C$1005,B15,'Φ4. ΔΗΛΩΘΕΙΣΕΣ ΔΑΠΑΝΕΣ'!$AA$3:$AA$1005)</f>
        <v>0</v>
      </c>
      <c r="AF15" s="37">
        <f>SUMIF('Φ4. ΔΗΛΩΘΕΙΣΕΣ ΔΑΠΑΝΕΣ'!$C$3:$C$1005,B15,'Φ4. ΔΗΛΩΘΕΙΣΕΣ ΔΑΠΑΝΕΣ'!$AD$3:$AD$1005)</f>
        <v>0</v>
      </c>
      <c r="AG15" s="60"/>
      <c r="AH15" s="90"/>
      <c r="AI15" s="40">
        <f t="shared" si="6"/>
        <v>0</v>
      </c>
      <c r="AJ15" s="292" t="str">
        <f t="shared" si="13"/>
        <v/>
      </c>
      <c r="AK15" s="286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  <c r="FX15" s="284"/>
      <c r="FY15" s="284"/>
      <c r="FZ15" s="284"/>
      <c r="GA15" s="284"/>
      <c r="GB15" s="284"/>
      <c r="GC15" s="284"/>
      <c r="GD15" s="284"/>
      <c r="GE15" s="284"/>
      <c r="GF15" s="284"/>
      <c r="GG15" s="284"/>
      <c r="GH15" s="284"/>
      <c r="GI15" s="284"/>
      <c r="GJ15" s="284"/>
      <c r="GK15" s="284"/>
      <c r="GL15" s="284"/>
      <c r="GM15" s="284"/>
      <c r="GN15" s="284"/>
      <c r="GO15" s="284"/>
      <c r="GP15" s="284"/>
      <c r="GQ15" s="284"/>
      <c r="GR15" s="284"/>
      <c r="GS15" s="284"/>
      <c r="GT15" s="284"/>
      <c r="GU15" s="284"/>
      <c r="GV15" s="284"/>
      <c r="GW15" s="284"/>
      <c r="GX15" s="284"/>
      <c r="GY15" s="284"/>
      <c r="GZ15" s="284"/>
      <c r="HA15" s="284"/>
      <c r="HB15" s="284"/>
      <c r="HC15" s="284"/>
      <c r="HD15" s="284"/>
      <c r="HE15" s="284"/>
      <c r="HF15" s="284"/>
      <c r="HG15" s="284"/>
      <c r="HH15" s="284"/>
      <c r="HI15" s="284"/>
      <c r="HJ15" s="284"/>
      <c r="HK15" s="284"/>
      <c r="HL15" s="284"/>
      <c r="HM15" s="284"/>
      <c r="HN15" s="284"/>
      <c r="HO15" s="284"/>
      <c r="HP15" s="284"/>
      <c r="HQ15" s="284"/>
      <c r="HR15" s="284"/>
      <c r="HS15" s="284"/>
      <c r="HT15" s="284"/>
      <c r="HU15" s="284"/>
      <c r="HV15" s="284"/>
      <c r="HW15" s="284"/>
      <c r="HX15" s="284"/>
      <c r="HY15" s="284"/>
      <c r="HZ15" s="284"/>
      <c r="IA15" s="284"/>
    </row>
    <row r="16" spans="1:235" s="285" customFormat="1" ht="60.75" customHeight="1" x14ac:dyDescent="0.25">
      <c r="A16" s="394"/>
      <c r="B16" s="25" t="s">
        <v>159</v>
      </c>
      <c r="C16" s="29"/>
      <c r="D16" s="21"/>
      <c r="E16" s="82">
        <f>IF($D$21="",C16,D16)</f>
        <v>0</v>
      </c>
      <c r="F16" s="90"/>
      <c r="G16" s="314"/>
      <c r="H16" s="313" t="str">
        <f t="shared" si="0"/>
        <v/>
      </c>
      <c r="I16" s="321" t="str">
        <f t="shared" si="7"/>
        <v/>
      </c>
      <c r="J16" s="336" t="str">
        <f t="shared" si="1"/>
        <v/>
      </c>
      <c r="K16" s="342"/>
      <c r="L16" s="343" t="str">
        <f t="shared" si="2"/>
        <v/>
      </c>
      <c r="M16" s="344" t="str">
        <f t="shared" si="8"/>
        <v/>
      </c>
      <c r="N16" s="345" t="str">
        <f t="shared" si="9"/>
        <v/>
      </c>
      <c r="O16" s="330">
        <f t="shared" si="10"/>
        <v>0</v>
      </c>
      <c r="P16" s="329">
        <f t="shared" si="11"/>
        <v>0</v>
      </c>
      <c r="Q16" s="353" t="str">
        <f>IF(P16="","",IF(ABS(P16)&gt;25%,"Προσοχή!!! δεν τηρείται το κριτήριο της αύξησης/μείωσης έως 25%"&amp;" και "&amp;MID(N16,25,39),""))</f>
        <v/>
      </c>
      <c r="R16" s="355"/>
      <c r="S16" s="297">
        <f t="shared" si="3"/>
        <v>0</v>
      </c>
      <c r="T16" s="298" t="e">
        <f>ROUND(S16/SUM(S13:S20),4)</f>
        <v>#DIV/0!</v>
      </c>
      <c r="U16" s="280"/>
      <c r="V16" s="90"/>
      <c r="W16" s="87"/>
      <c r="X16" s="273" t="str">
        <f t="shared" si="4"/>
        <v/>
      </c>
      <c r="Y16" s="321" t="str">
        <f t="shared" si="5"/>
        <v/>
      </c>
      <c r="Z16" s="317" t="str">
        <f t="shared" si="14"/>
        <v/>
      </c>
      <c r="AA16" s="278">
        <f t="shared" si="15"/>
        <v>0</v>
      </c>
      <c r="AB16" s="279" t="e">
        <f>ROUND(AA16/SUM(AA13:AA20),4)</f>
        <v>#DIV/0!</v>
      </c>
      <c r="AC16" s="280"/>
      <c r="AD16" s="90"/>
      <c r="AE16" s="36">
        <f>SUMIF('Φ4. ΔΗΛΩΘΕΙΣΕΣ ΔΑΠΑΝΕΣ'!$C$3:$C$1005,B16,'Φ4. ΔΗΛΩΘΕΙΣΕΣ ΔΑΠΑΝΕΣ'!$AA$3:$AA$1005)</f>
        <v>0</v>
      </c>
      <c r="AF16" s="37">
        <f>SUMIF('Φ4. ΔΗΛΩΘΕΙΣΕΣ ΔΑΠΑΝΕΣ'!$C$3:$C$1005,B16,'Φ4. ΔΗΛΩΘΕΙΣΕΣ ΔΑΠΑΝΕΣ'!$AD$3:$AD$1005)</f>
        <v>0</v>
      </c>
      <c r="AG16" s="60"/>
      <c r="AH16" s="90"/>
      <c r="AI16" s="40">
        <f t="shared" si="6"/>
        <v>0</v>
      </c>
      <c r="AJ16" s="292" t="str">
        <f t="shared" si="13"/>
        <v/>
      </c>
      <c r="AK16" s="286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  <c r="FU16" s="284"/>
      <c r="FV16" s="284"/>
      <c r="FW16" s="284"/>
      <c r="FX16" s="284"/>
      <c r="FY16" s="284"/>
      <c r="FZ16" s="284"/>
      <c r="GA16" s="284"/>
      <c r="GB16" s="284"/>
      <c r="GC16" s="284"/>
      <c r="GD16" s="284"/>
      <c r="GE16" s="284"/>
      <c r="GF16" s="284"/>
      <c r="GG16" s="284"/>
      <c r="GH16" s="284"/>
      <c r="GI16" s="284"/>
      <c r="GJ16" s="284"/>
      <c r="GK16" s="284"/>
      <c r="GL16" s="284"/>
      <c r="GM16" s="284"/>
      <c r="GN16" s="284"/>
      <c r="GO16" s="284"/>
      <c r="GP16" s="284"/>
      <c r="GQ16" s="284"/>
      <c r="GR16" s="284"/>
      <c r="GS16" s="284"/>
      <c r="GT16" s="284"/>
      <c r="GU16" s="284"/>
      <c r="GV16" s="284"/>
      <c r="GW16" s="284"/>
      <c r="GX16" s="284"/>
      <c r="GY16" s="284"/>
      <c r="GZ16" s="284"/>
      <c r="HA16" s="284"/>
      <c r="HB16" s="284"/>
      <c r="HC16" s="284"/>
      <c r="HD16" s="284"/>
      <c r="HE16" s="284"/>
      <c r="HF16" s="284"/>
      <c r="HG16" s="284"/>
      <c r="HH16" s="284"/>
      <c r="HI16" s="284"/>
      <c r="HJ16" s="284"/>
      <c r="HK16" s="284"/>
      <c r="HL16" s="284"/>
      <c r="HM16" s="284"/>
      <c r="HN16" s="284"/>
      <c r="HO16" s="284"/>
      <c r="HP16" s="284"/>
      <c r="HQ16" s="284"/>
      <c r="HR16" s="284"/>
      <c r="HS16" s="284"/>
      <c r="HT16" s="284"/>
      <c r="HU16" s="284"/>
      <c r="HV16" s="284"/>
      <c r="HW16" s="284"/>
      <c r="HX16" s="284"/>
      <c r="HY16" s="284"/>
      <c r="HZ16" s="284"/>
      <c r="IA16" s="284"/>
    </row>
    <row r="17" spans="1:235" s="285" customFormat="1" ht="60.75" customHeight="1" x14ac:dyDescent="0.25">
      <c r="A17" s="394"/>
      <c r="B17" s="25" t="s">
        <v>163</v>
      </c>
      <c r="C17" s="29"/>
      <c r="D17" s="21"/>
      <c r="E17" s="82">
        <f t="shared" ref="E17:E18" si="16">IF($D$21="",C17,D17)</f>
        <v>0</v>
      </c>
      <c r="F17" s="90"/>
      <c r="G17" s="314"/>
      <c r="H17" s="313"/>
      <c r="I17" s="321"/>
      <c r="J17" s="336"/>
      <c r="K17" s="342"/>
      <c r="L17" s="343"/>
      <c r="M17" s="344"/>
      <c r="N17" s="345"/>
      <c r="O17" s="330">
        <f t="shared" si="10"/>
        <v>0</v>
      </c>
      <c r="P17" s="329">
        <f t="shared" si="11"/>
        <v>0</v>
      </c>
      <c r="Q17" s="353"/>
      <c r="R17" s="355"/>
      <c r="S17" s="297">
        <f t="shared" si="3"/>
        <v>0</v>
      </c>
      <c r="T17" s="298" t="e">
        <f t="shared" ref="T17:T18" si="17">ROUND(S17/SUM(S14:S21),4)</f>
        <v>#DIV/0!</v>
      </c>
      <c r="U17" s="280"/>
      <c r="V17" s="90"/>
      <c r="W17" s="87"/>
      <c r="X17" s="273"/>
      <c r="Y17" s="321"/>
      <c r="Z17" s="317"/>
      <c r="AA17" s="278">
        <f t="shared" si="15"/>
        <v>0</v>
      </c>
      <c r="AB17" s="279" t="e">
        <f t="shared" ref="AB17:AB18" si="18">ROUND(AA17/SUM(AA14:AA21),4)</f>
        <v>#DIV/0!</v>
      </c>
      <c r="AC17" s="280"/>
      <c r="AD17" s="90"/>
      <c r="AE17" s="36">
        <f>SUMIF('Φ4. ΔΗΛΩΘΕΙΣΕΣ ΔΑΠΑΝΕΣ'!$C$3:$C$1005,B17,'Φ4. ΔΗΛΩΘΕΙΣΕΣ ΔΑΠΑΝΕΣ'!$AA$3:$AA$1005)</f>
        <v>0</v>
      </c>
      <c r="AF17" s="37">
        <f>SUMIF('Φ4. ΔΗΛΩΘΕΙΣΕΣ ΔΑΠΑΝΕΣ'!$C$3:$C$1005,B17,'Φ4. ΔΗΛΩΘΕΙΣΕΣ ΔΑΠΑΝΕΣ'!$AD$3:$AD$1005)</f>
        <v>0</v>
      </c>
      <c r="AG17" s="60"/>
      <c r="AH17" s="90"/>
      <c r="AI17" s="40">
        <f t="shared" si="6"/>
        <v>0</v>
      </c>
      <c r="AJ17" s="292"/>
      <c r="AK17" s="286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  <c r="FX17" s="284"/>
      <c r="FY17" s="284"/>
      <c r="FZ17" s="284"/>
      <c r="GA17" s="284"/>
      <c r="GB17" s="284"/>
      <c r="GC17" s="284"/>
      <c r="GD17" s="284"/>
      <c r="GE17" s="284"/>
      <c r="GF17" s="284"/>
      <c r="GG17" s="284"/>
      <c r="GH17" s="284"/>
      <c r="GI17" s="284"/>
      <c r="GJ17" s="284"/>
      <c r="GK17" s="284"/>
      <c r="GL17" s="284"/>
      <c r="GM17" s="284"/>
      <c r="GN17" s="284"/>
      <c r="GO17" s="284"/>
      <c r="GP17" s="284"/>
      <c r="GQ17" s="284"/>
      <c r="GR17" s="284"/>
      <c r="GS17" s="284"/>
      <c r="GT17" s="284"/>
      <c r="GU17" s="284"/>
      <c r="GV17" s="284"/>
      <c r="GW17" s="284"/>
      <c r="GX17" s="284"/>
      <c r="GY17" s="284"/>
      <c r="GZ17" s="284"/>
      <c r="HA17" s="284"/>
      <c r="HB17" s="284"/>
      <c r="HC17" s="284"/>
      <c r="HD17" s="284"/>
      <c r="HE17" s="284"/>
      <c r="HF17" s="284"/>
      <c r="HG17" s="284"/>
      <c r="HH17" s="284"/>
      <c r="HI17" s="284"/>
      <c r="HJ17" s="284"/>
      <c r="HK17" s="284"/>
      <c r="HL17" s="284"/>
      <c r="HM17" s="284"/>
      <c r="HN17" s="284"/>
      <c r="HO17" s="284"/>
      <c r="HP17" s="284"/>
      <c r="HQ17" s="284"/>
      <c r="HR17" s="284"/>
      <c r="HS17" s="284"/>
      <c r="HT17" s="284"/>
      <c r="HU17" s="284"/>
      <c r="HV17" s="284"/>
      <c r="HW17" s="284"/>
      <c r="HX17" s="284"/>
      <c r="HY17" s="284"/>
      <c r="HZ17" s="284"/>
      <c r="IA17" s="284"/>
    </row>
    <row r="18" spans="1:235" s="285" customFormat="1" ht="60.75" customHeight="1" x14ac:dyDescent="0.25">
      <c r="A18" s="394"/>
      <c r="B18" s="25" t="s">
        <v>162</v>
      </c>
      <c r="C18" s="29"/>
      <c r="D18" s="21"/>
      <c r="E18" s="82">
        <f t="shared" si="16"/>
        <v>0</v>
      </c>
      <c r="F18" s="90"/>
      <c r="G18" s="314"/>
      <c r="H18" s="313"/>
      <c r="I18" s="321"/>
      <c r="J18" s="336"/>
      <c r="K18" s="342"/>
      <c r="L18" s="343"/>
      <c r="M18" s="344"/>
      <c r="N18" s="345"/>
      <c r="O18" s="330">
        <f t="shared" si="10"/>
        <v>0</v>
      </c>
      <c r="P18" s="329">
        <f t="shared" si="11"/>
        <v>0</v>
      </c>
      <c r="Q18" s="353"/>
      <c r="R18" s="355"/>
      <c r="S18" s="297">
        <f t="shared" si="3"/>
        <v>0</v>
      </c>
      <c r="T18" s="298" t="e">
        <f t="shared" si="17"/>
        <v>#DIV/0!</v>
      </c>
      <c r="U18" s="280"/>
      <c r="V18" s="90"/>
      <c r="W18" s="87"/>
      <c r="X18" s="273"/>
      <c r="Y18" s="321"/>
      <c r="Z18" s="317"/>
      <c r="AA18" s="278">
        <f t="shared" si="15"/>
        <v>0</v>
      </c>
      <c r="AB18" s="279" t="e">
        <f t="shared" si="18"/>
        <v>#DIV/0!</v>
      </c>
      <c r="AC18" s="280"/>
      <c r="AD18" s="90"/>
      <c r="AE18" s="36">
        <f>SUMIF('Φ4. ΔΗΛΩΘΕΙΣΕΣ ΔΑΠΑΝΕΣ'!$C$3:$C$1005,B18,'Φ4. ΔΗΛΩΘΕΙΣΕΣ ΔΑΠΑΝΕΣ'!$AA$3:$AA$1005)</f>
        <v>0</v>
      </c>
      <c r="AF18" s="37">
        <f>SUMIF('Φ4. ΔΗΛΩΘΕΙΣΕΣ ΔΑΠΑΝΕΣ'!$C$3:$C$1005,B18,'Φ4. ΔΗΛΩΘΕΙΣΕΣ ΔΑΠΑΝΕΣ'!$AD$3:$AD$1005)</f>
        <v>0</v>
      </c>
      <c r="AG18" s="60"/>
      <c r="AH18" s="90"/>
      <c r="AI18" s="40">
        <f t="shared" si="6"/>
        <v>0</v>
      </c>
      <c r="AJ18" s="292"/>
      <c r="AK18" s="286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  <c r="FU18" s="284"/>
      <c r="FV18" s="284"/>
      <c r="FW18" s="284"/>
      <c r="FX18" s="284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  <c r="GY18" s="284"/>
      <c r="GZ18" s="284"/>
      <c r="HA18" s="284"/>
      <c r="HB18" s="284"/>
      <c r="HC18" s="284"/>
      <c r="HD18" s="284"/>
      <c r="HE18" s="284"/>
      <c r="HF18" s="284"/>
      <c r="HG18" s="284"/>
      <c r="HH18" s="284"/>
      <c r="HI18" s="284"/>
      <c r="HJ18" s="284"/>
      <c r="HK18" s="284"/>
      <c r="HL18" s="284"/>
      <c r="HM18" s="284"/>
      <c r="HN18" s="284"/>
      <c r="HO18" s="284"/>
      <c r="HP18" s="284"/>
      <c r="HQ18" s="284"/>
      <c r="HR18" s="284"/>
      <c r="HS18" s="284"/>
      <c r="HT18" s="284"/>
      <c r="HU18" s="284"/>
      <c r="HV18" s="284"/>
      <c r="HW18" s="284"/>
      <c r="HX18" s="284"/>
      <c r="HY18" s="284"/>
      <c r="HZ18" s="284"/>
      <c r="IA18" s="284"/>
    </row>
    <row r="19" spans="1:235" s="285" customFormat="1" ht="60.75" customHeight="1" x14ac:dyDescent="0.25">
      <c r="A19" s="394"/>
      <c r="B19" s="25" t="s">
        <v>160</v>
      </c>
      <c r="C19" s="29"/>
      <c r="D19" s="21"/>
      <c r="E19" s="82">
        <f>IF($D$21="",C19,D19)</f>
        <v>0</v>
      </c>
      <c r="F19" s="90"/>
      <c r="G19" s="314"/>
      <c r="H19" s="313" t="str">
        <f t="shared" si="0"/>
        <v/>
      </c>
      <c r="I19" s="321" t="str">
        <f t="shared" si="7"/>
        <v/>
      </c>
      <c r="J19" s="336" t="str">
        <f t="shared" si="1"/>
        <v/>
      </c>
      <c r="K19" s="342"/>
      <c r="L19" s="343" t="str">
        <f t="shared" si="2"/>
        <v/>
      </c>
      <c r="M19" s="344" t="str">
        <f t="shared" si="8"/>
        <v/>
      </c>
      <c r="N19" s="345" t="str">
        <f t="shared" si="9"/>
        <v/>
      </c>
      <c r="O19" s="330">
        <f t="shared" si="10"/>
        <v>0</v>
      </c>
      <c r="P19" s="329">
        <f t="shared" si="11"/>
        <v>0</v>
      </c>
      <c r="Q19" s="353" t="str">
        <f t="shared" si="12"/>
        <v/>
      </c>
      <c r="R19" s="355"/>
      <c r="S19" s="297">
        <f t="shared" si="3"/>
        <v>0</v>
      </c>
      <c r="T19" s="298" t="e">
        <f>ROUND(S19/SUM(S13:S20),4)</f>
        <v>#DIV/0!</v>
      </c>
      <c r="U19" s="281"/>
      <c r="V19" s="90"/>
      <c r="W19" s="87"/>
      <c r="X19" s="273" t="str">
        <f t="shared" si="4"/>
        <v/>
      </c>
      <c r="Y19" s="321" t="str">
        <f t="shared" si="5"/>
        <v/>
      </c>
      <c r="Z19" s="317" t="str">
        <f t="shared" si="14"/>
        <v/>
      </c>
      <c r="AA19" s="278">
        <f t="shared" si="15"/>
        <v>0</v>
      </c>
      <c r="AB19" s="279" t="e">
        <f>ROUND(AA19/SUM(AA13:AA20),4)</f>
        <v>#DIV/0!</v>
      </c>
      <c r="AC19" s="281"/>
      <c r="AD19" s="90"/>
      <c r="AE19" s="36">
        <f>SUMIF('Φ4. ΔΗΛΩΘΕΙΣΕΣ ΔΑΠΑΝΕΣ'!$C$3:$C$1005,B19,'Φ4. ΔΗΛΩΘΕΙΣΕΣ ΔΑΠΑΝΕΣ'!$AA$3:$AA$1005)</f>
        <v>0</v>
      </c>
      <c r="AF19" s="37">
        <f>SUMIF('Φ4. ΔΗΛΩΘΕΙΣΕΣ ΔΑΠΑΝΕΣ'!$C$3:$C$1005,B19,'Φ4. ΔΗΛΩΘΕΙΣΕΣ ΔΑΠΑΝΕΣ'!$AD$3:$AD$1005)</f>
        <v>0</v>
      </c>
      <c r="AG19" s="60"/>
      <c r="AH19" s="90"/>
      <c r="AI19" s="40">
        <f t="shared" si="6"/>
        <v>0</v>
      </c>
      <c r="AJ19" s="292" t="str">
        <f t="shared" si="13"/>
        <v/>
      </c>
      <c r="AK19" s="286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  <c r="FX19" s="284"/>
      <c r="FY19" s="284"/>
      <c r="FZ19" s="284"/>
      <c r="GA19" s="284"/>
      <c r="GB19" s="284"/>
      <c r="GC19" s="284"/>
      <c r="GD19" s="284"/>
      <c r="GE19" s="284"/>
      <c r="GF19" s="284"/>
      <c r="GG19" s="284"/>
      <c r="GH19" s="284"/>
      <c r="GI19" s="284"/>
      <c r="GJ19" s="284"/>
      <c r="GK19" s="284"/>
      <c r="GL19" s="284"/>
      <c r="GM19" s="284"/>
      <c r="GN19" s="284"/>
      <c r="GO19" s="284"/>
      <c r="GP19" s="284"/>
      <c r="GQ19" s="284"/>
      <c r="GR19" s="284"/>
      <c r="GS19" s="284"/>
      <c r="GT19" s="284"/>
      <c r="GU19" s="284"/>
      <c r="GV19" s="284"/>
      <c r="GW19" s="284"/>
      <c r="GX19" s="284"/>
      <c r="GY19" s="284"/>
      <c r="GZ19" s="284"/>
      <c r="HA19" s="284"/>
      <c r="HB19" s="284"/>
      <c r="HC19" s="284"/>
      <c r="HD19" s="284"/>
      <c r="HE19" s="284"/>
      <c r="HF19" s="284"/>
      <c r="HG19" s="284"/>
      <c r="HH19" s="284"/>
      <c r="HI19" s="284"/>
      <c r="HJ19" s="284"/>
      <c r="HK19" s="284"/>
      <c r="HL19" s="284"/>
      <c r="HM19" s="284"/>
      <c r="HN19" s="284"/>
      <c r="HO19" s="284"/>
      <c r="HP19" s="284"/>
      <c r="HQ19" s="284"/>
      <c r="HR19" s="284"/>
      <c r="HS19" s="284"/>
      <c r="HT19" s="284"/>
      <c r="HU19" s="284"/>
      <c r="HV19" s="284"/>
      <c r="HW19" s="284"/>
      <c r="HX19" s="284"/>
      <c r="HY19" s="284"/>
      <c r="HZ19" s="284"/>
      <c r="IA19" s="284"/>
    </row>
    <row r="20" spans="1:235" s="285" customFormat="1" ht="60.75" customHeight="1" thickBot="1" x14ac:dyDescent="0.3">
      <c r="A20" s="394"/>
      <c r="B20" s="26" t="s">
        <v>161</v>
      </c>
      <c r="C20" s="30"/>
      <c r="D20" s="22"/>
      <c r="E20" s="83">
        <f>IF($D$21="",C20,D20)</f>
        <v>0</v>
      </c>
      <c r="F20" s="90"/>
      <c r="G20" s="315"/>
      <c r="H20" s="316" t="str">
        <f t="shared" si="0"/>
        <v/>
      </c>
      <c r="I20" s="322" t="str">
        <f t="shared" si="7"/>
        <v/>
      </c>
      <c r="J20" s="337" t="str">
        <f t="shared" si="1"/>
        <v/>
      </c>
      <c r="K20" s="346"/>
      <c r="L20" s="347" t="str">
        <f t="shared" si="2"/>
        <v/>
      </c>
      <c r="M20" s="348" t="str">
        <f t="shared" si="8"/>
        <v/>
      </c>
      <c r="N20" s="349" t="str">
        <f t="shared" si="9"/>
        <v/>
      </c>
      <c r="O20" s="331">
        <f t="shared" si="10"/>
        <v>0</v>
      </c>
      <c r="P20" s="332">
        <f t="shared" si="11"/>
        <v>0</v>
      </c>
      <c r="Q20" s="354" t="str">
        <f t="shared" si="12"/>
        <v/>
      </c>
      <c r="R20" s="355"/>
      <c r="S20" s="301">
        <f t="shared" si="3"/>
        <v>0</v>
      </c>
      <c r="T20" s="302" t="e">
        <f>ROUND(S20/SUM(S13:S20),4)</f>
        <v>#DIV/0!</v>
      </c>
      <c r="U20" s="303" t="e">
        <f>IF(T20&lt;=8%,"","Οι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V20" s="90"/>
      <c r="W20" s="87"/>
      <c r="X20" s="274" t="str">
        <f t="shared" si="4"/>
        <v/>
      </c>
      <c r="Y20" s="322" t="str">
        <f t="shared" si="5"/>
        <v/>
      </c>
      <c r="Z20" s="318" t="str">
        <f t="shared" si="14"/>
        <v/>
      </c>
      <c r="AA20" s="282">
        <f>IF(IF(X20="Μείωση",$E20-ABS(W20),$E20+W20)&lt;0,"Προσοχή!!! Το άθροισμα της μεταβολής στον ισχύοντα προϋπολογισμό δεν μπορεί να είναι μικρότερη του μηδενός",IF(X20="Μείωση",$E20-ABS(W20),$E20+W20))</f>
        <v>0</v>
      </c>
      <c r="AB20" s="283" t="e">
        <f>ROUND(AA20/SUM(AA13:AA20),4)</f>
        <v>#DIV/0!</v>
      </c>
      <c r="AC20" s="281" t="e">
        <f>IF(AB20&lt;=8%,"","Οι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AD20" s="90"/>
      <c r="AE20" s="38">
        <f>SUMIF('Φ4. ΔΗΛΩΘΕΙΣΕΣ ΔΑΠΑΝΕΣ'!$C$3:$C$1005,B20,'Φ4. ΔΗΛΩΘΕΙΣΕΣ ΔΑΠΑΝΕΣ'!$AA$3:$AA$1005)</f>
        <v>0</v>
      </c>
      <c r="AF20" s="39">
        <f>SUMIF('Φ4. ΔΗΛΩΘΕΙΣΕΣ ΔΑΠΑΝΕΣ'!$C$3:$C$1005,B20,'Φ4. ΔΗΛΩΘΕΙΣΕΣ ΔΑΠΑΝΕΣ'!$AD$3:$AD$1005)</f>
        <v>0</v>
      </c>
      <c r="AG20" s="61"/>
      <c r="AH20" s="90"/>
      <c r="AI20" s="41">
        <f t="shared" si="6"/>
        <v>0</v>
      </c>
      <c r="AJ20" s="292" t="str">
        <f t="shared" si="13"/>
        <v/>
      </c>
      <c r="AK20" s="286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  <c r="FX20" s="284"/>
      <c r="FY20" s="284"/>
      <c r="FZ20" s="284"/>
      <c r="GA20" s="284"/>
      <c r="GB20" s="284"/>
      <c r="GC20" s="284"/>
      <c r="GD20" s="284"/>
      <c r="GE20" s="284"/>
      <c r="GF20" s="284"/>
      <c r="GG20" s="284"/>
      <c r="GH20" s="284"/>
      <c r="GI20" s="284"/>
      <c r="GJ20" s="284"/>
      <c r="GK20" s="284"/>
      <c r="GL20" s="284"/>
      <c r="GM20" s="284"/>
      <c r="GN20" s="284"/>
      <c r="GO20" s="284"/>
      <c r="GP20" s="284"/>
      <c r="GQ20" s="284"/>
      <c r="GR20" s="284"/>
      <c r="GS20" s="284"/>
      <c r="GT20" s="284"/>
      <c r="GU20" s="284"/>
      <c r="GV20" s="284"/>
      <c r="GW20" s="284"/>
      <c r="GX20" s="284"/>
      <c r="GY20" s="284"/>
      <c r="GZ20" s="284"/>
      <c r="HA20" s="284"/>
      <c r="HB20" s="284"/>
      <c r="HC20" s="284"/>
      <c r="HD20" s="284"/>
      <c r="HE20" s="284"/>
      <c r="HF20" s="284"/>
      <c r="HG20" s="284"/>
      <c r="HH20" s="284"/>
      <c r="HI20" s="284"/>
      <c r="HJ20" s="284"/>
      <c r="HK20" s="284"/>
      <c r="HL20" s="284"/>
      <c r="HM20" s="284"/>
      <c r="HN20" s="284"/>
      <c r="HO20" s="284"/>
      <c r="HP20" s="284"/>
      <c r="HQ20" s="284"/>
      <c r="HR20" s="284"/>
      <c r="HS20" s="284"/>
      <c r="HT20" s="284"/>
      <c r="HU20" s="284"/>
      <c r="HV20" s="284"/>
      <c r="HW20" s="284"/>
      <c r="HX20" s="284"/>
      <c r="HY20" s="284"/>
      <c r="HZ20" s="284"/>
      <c r="IA20" s="284"/>
    </row>
    <row r="21" spans="1:235" s="285" customFormat="1" ht="81" customHeight="1" thickBot="1" x14ac:dyDescent="0.3">
      <c r="A21" s="394"/>
      <c r="B21" s="27" t="s">
        <v>17</v>
      </c>
      <c r="C21" s="31">
        <f>SUM(C13:C20)</f>
        <v>0</v>
      </c>
      <c r="D21" s="23" t="str">
        <f>IF(SUM(D13:D20)=0,"",IF(SUM(D13:D20)=$C$21,SUM(D13:D20),"Προσοχή!!! Υπάρχει απόκληση από το συνολικό ποσό του εγκεκριμένου προϋπολογισμού: "&amp;-ROUND(SUM(D13:D20)-$C$21,2)&amp;" ευρώ"))</f>
        <v/>
      </c>
      <c r="E21" s="84" t="str">
        <f>IF(SUM(E13:E20)=0,"",IF(SUM(E13:E20)=$C$21,SUM(E13:E20),"Προσοχή!!! Υπάρχει απόκληση από το συνολικό ποσό του εγκεκριμένου προϋπολογισμού: "&amp;-ROUND(SUM(E13:E20)-$C$21,2)&amp;" ευρώ"))</f>
        <v/>
      </c>
      <c r="F21" s="88"/>
      <c r="G21" s="534">
        <f>IF(COUNTIF(G13:G20,"&lt;0")+COUNTIF(G13:G20,"&gt;0")-(COUNTIF(H13:H20,"Αύξηση")+COUNTIF(H13:H20,"Μείωση"))&lt;&gt;0,"Προσοχή!!!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αύξηση/μείωση.",IF(ABS(SUMIF(H13:H20,"Αύξηση",G13:G20))-ABS(SUMIF(H13:H20,"Μείωση",G13:G20))=0,ROUND(ABS(SUMIF(H13:H20,"Αύξηση",G13:G20))-ABS(SUMIF(H13:H20,"Μείωση",G13:G20)),2),"Προσοχή!!! Υπάρχει απόκληση από το συνολικό ποσό του εγκεκριμένου προϋπολογισμού:  "&amp;ROUND(-(ABS(SUMIF(H13:H20,"Αύξηση",G13:G20))-ABS(SUMIF(H13:H20,"Μείωση",G13:G20))),2)&amp;" ευρώ"))</f>
        <v>0</v>
      </c>
      <c r="H21" s="535"/>
      <c r="I21" s="535"/>
      <c r="J21" s="536"/>
      <c r="K21" s="534">
        <f>IF(COUNTIF(K13:K20,"&lt;0")+COUNTIF(K13:K20,"&gt;0")-(COUNTIF(L13:L20,"Αύξηση")+COUNTIF(L13:L20,"Μείωση"))&lt;&gt;0,"Προσοχή!!!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αύξηση/μείωση.",IF(ABS(SUMIF(L13:L20,"Αύξηση",K13:K20))-ABS(SUMIF(L13:L20,"Μείωση",K13:K20))=0,ROUND(ABS(SUMIF(L13:L20,"Αύξηση",K13:K20))-ABS(SUMIF(L13:L20,"Μείωση",K13:K20)),2),"Προσοχή!!! Υπάρχει απόκληση από το συνολικό ποσό του εγκεκριμένου προϋπολογισμού:  "&amp;ROUND(-(ABS(SUMIF(L13:L20,"Αύξηση",K13:K20))-ABS(SUMIF(L13:L20,"Μείωση",K13:K20))),2)&amp;" ευρώ"))</f>
        <v>0</v>
      </c>
      <c r="L21" s="535"/>
      <c r="M21" s="535"/>
      <c r="N21" s="536"/>
      <c r="O21" s="534">
        <f>IF(ROUND(SUM(O13:O20),2)=0,ROUND(SUM(O13:O20),2),"Διαφορά: "&amp;-ROUND(SUM(O13:O20),2))</f>
        <v>0</v>
      </c>
      <c r="P21" s="535"/>
      <c r="Q21" s="535"/>
      <c r="R21" s="356"/>
      <c r="S21" s="31" t="str">
        <f>IF(SUM(S13:S20)=0,"",IF(SUM(S13:S20)=$C$21,SUM(S13:S20),"Προσοχή!!! Υπάρχει απόκληση από το συνολικό ποσό του εγκεκριμένου προϋπολογισμού: "&amp;-ROUND(SUM(S13:S20)-$C$21,2)&amp;" ευρώ"))</f>
        <v/>
      </c>
      <c r="T21" s="80" t="e">
        <f>SUM(T13:T20)</f>
        <v>#DIV/0!</v>
      </c>
      <c r="U21" s="32"/>
      <c r="V21" s="88"/>
      <c r="W21" s="534">
        <f>IF(COUNTIF(W13:W20,"&lt;0")+COUNTIF(W13:W20,"&gt;0")-(COUNTIF(X13:X20,"Αύξηση")+COUNTIF(X13:X20,"Μείωση"))&lt;&gt;0,"Προσοχή!!!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αύξηση/μείωση.",IF(ABS(SUMIF(X13:X20,"Αύξηση",W13:W20))-ABS(SUMIF(X13:X20,"Μείωση",W13:W20))=0,ROUND(ABS(SUMIF(X13:X20,"Αύξηση",W13:W20))-ABS(SUMIF(X13:X20,"Μείωση",W13:W20)),2),"Προσοχή!!! Υπάρχει απόκληση από το συνολικό ποσό του εγκεκριμένου προϋπολογισμού:  "&amp;ROUND(-(ABS(SUMIF(X13:X20,"Αύξηση",W13:W20))-ABS(SUMIF(X13:X20,"Μείωση",W13:W20))),2)&amp;" ευρώ"))</f>
        <v>0</v>
      </c>
      <c r="X21" s="535"/>
      <c r="Y21" s="535"/>
      <c r="Z21" s="536"/>
      <c r="AA21" s="85" t="str">
        <f>IF(SUM(AA13:AA20)=0,"",IF(SUM(AA13:AA20)=$C$21,SUM(AA13:AA20),"Προσοχή!!! Υπάρχει απόκληση από το συνολικό ποσό του εγκεκριμένου προϋπολογισμού: "&amp;-ROUND(SUM(AA13:AA20)-$C$21,2)&amp;" ευρώ"))</f>
        <v/>
      </c>
      <c r="AB21" s="86" t="e">
        <f>SUM(AB13:AB20)</f>
        <v>#DIV/0!</v>
      </c>
      <c r="AC21" s="32" t="e">
        <f>IF(SUM(AC13:AC20)=0,"",IF(SUM(AC13:AC20)=$C$21,SUM(AC13:AC20),"Προσοχή!!! Υπάρχει απόκληση από το συνολικό ποσό του εγκεκριμένου προϋπολογισμού: "&amp;-ROUND(SUM(AC13:AC20)-$C$21,2)))</f>
        <v>#DIV/0!</v>
      </c>
      <c r="AD21" s="88"/>
      <c r="AE21" s="31">
        <f>SUM(AE13:AE20)</f>
        <v>0</v>
      </c>
      <c r="AF21" s="32">
        <f>SUM(AF13:AF20)</f>
        <v>0</v>
      </c>
      <c r="AG21" s="62">
        <f t="shared" ref="AG21:AI21" si="19">SUM(AG13:AG20)</f>
        <v>0</v>
      </c>
      <c r="AH21" s="88"/>
      <c r="AI21" s="34">
        <f t="shared" si="19"/>
        <v>0</v>
      </c>
      <c r="AJ21" s="319" t="str">
        <f t="shared" si="13"/>
        <v/>
      </c>
      <c r="AK21" s="320"/>
      <c r="AL21" s="320"/>
      <c r="AM21" s="286"/>
      <c r="AN21" s="286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  <c r="FU21" s="284"/>
      <c r="FV21" s="284"/>
      <c r="FW21" s="284"/>
      <c r="FX21" s="284"/>
      <c r="FY21" s="284"/>
      <c r="FZ21" s="284"/>
      <c r="GA21" s="284"/>
      <c r="GB21" s="284"/>
      <c r="GC21" s="284"/>
      <c r="GD21" s="284"/>
      <c r="GE21" s="284"/>
      <c r="GF21" s="284"/>
      <c r="GG21" s="284"/>
      <c r="GH21" s="284"/>
      <c r="GI21" s="284"/>
      <c r="GJ21" s="284"/>
      <c r="GK21" s="284"/>
      <c r="GL21" s="284"/>
      <c r="GM21" s="284"/>
      <c r="GN21" s="284"/>
      <c r="GO21" s="284"/>
      <c r="GP21" s="284"/>
      <c r="GQ21" s="284"/>
      <c r="GR21" s="284"/>
      <c r="GS21" s="284"/>
      <c r="GT21" s="284"/>
      <c r="GU21" s="284"/>
      <c r="GV21" s="284"/>
      <c r="GW21" s="284"/>
      <c r="GX21" s="284"/>
      <c r="GY21" s="284"/>
      <c r="GZ21" s="284"/>
      <c r="HA21" s="284"/>
      <c r="HB21" s="284"/>
      <c r="HC21" s="284"/>
      <c r="HD21" s="284"/>
      <c r="HE21" s="284"/>
      <c r="HF21" s="284"/>
      <c r="HG21" s="284"/>
      <c r="HH21" s="284"/>
      <c r="HI21" s="284"/>
      <c r="HJ21" s="284"/>
      <c r="HK21" s="284"/>
      <c r="HL21" s="284"/>
      <c r="HM21" s="284"/>
      <c r="HN21" s="284"/>
      <c r="HO21" s="284"/>
      <c r="HP21" s="284"/>
      <c r="HQ21" s="284"/>
      <c r="HR21" s="284"/>
      <c r="HS21" s="284"/>
      <c r="HT21" s="284"/>
      <c r="HU21" s="284"/>
      <c r="HV21" s="284"/>
      <c r="HW21" s="284"/>
      <c r="HX21" s="284"/>
      <c r="HY21" s="284"/>
      <c r="HZ21" s="284"/>
      <c r="IA21" s="284"/>
    </row>
    <row r="22" spans="1:235" s="304" customFormat="1" ht="30.6" customHeight="1" x14ac:dyDescent="0.25">
      <c r="A22" s="396"/>
      <c r="B22" s="397"/>
      <c r="C22" s="397"/>
      <c r="D22" s="398" t="str">
        <f>IF(D21="","",IF(TYPE(D21)=1,"","ΣΥΝΟΛΟ: "&amp;SUM(D13:D20)))</f>
        <v/>
      </c>
      <c r="E22" s="398" t="str">
        <f>IF(E21="","",IF(TYPE(E21)=1,"","ΣΥΝΟΛΟ: "&amp;SUM(E13:E20)))</f>
        <v/>
      </c>
      <c r="F22" s="398"/>
      <c r="G22" s="398"/>
      <c r="H22" s="398" t="str">
        <f>IF(TYPE(H21)=1,"","ΣΥΝΟΛΟ: "&amp;SUM(H13:H20))</f>
        <v/>
      </c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 t="str">
        <f>IF(S21="","",IF(TYPE(S21)=1,"","ΣΥΝΟΛΟ: "&amp;SUM(S13:S20)))</f>
        <v/>
      </c>
      <c r="T22" s="397"/>
      <c r="U22" s="397"/>
      <c r="V22" s="397"/>
      <c r="W22" s="397"/>
      <c r="X22" s="397"/>
      <c r="Y22" s="397"/>
      <c r="Z22" s="397"/>
      <c r="AA22" s="398" t="str">
        <f>IF(AA21="","",IF(TYPE(AA21)=1,"","ΣΥΝΟΛΟ: "&amp;SUM(AA13:AA20)))</f>
        <v/>
      </c>
      <c r="AB22" s="397"/>
      <c r="AC22" s="397"/>
      <c r="AD22" s="397"/>
      <c r="AE22" s="397"/>
      <c r="AF22" s="533" t="str">
        <f>IF(OR(AI21&gt;E21,AI21&gt;C21,AI21&gt;AA21),"Προσοχή!!! Οι Πιστοποιούμενες Δαπάνες υπερβαίνουν τον εγκεκριμένο Προϋπολογισμό.","")</f>
        <v/>
      </c>
      <c r="AG22" s="533"/>
      <c r="AH22" s="533"/>
      <c r="AI22" s="533"/>
      <c r="AJ22" s="397"/>
      <c r="AK22" s="299"/>
      <c r="AL22" s="299"/>
      <c r="AM22" s="299"/>
      <c r="AN22" s="299"/>
    </row>
    <row r="23" spans="1:235" s="284" customFormat="1" x14ac:dyDescent="0.25">
      <c r="A23" s="394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286"/>
      <c r="AL23" s="286"/>
      <c r="AM23" s="286"/>
      <c r="AN23" s="286"/>
    </row>
    <row r="24" spans="1:235" s="284" customFormat="1" ht="15.75" thickBot="1" x14ac:dyDescent="0.3">
      <c r="A24" s="394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286"/>
      <c r="AL24" s="286"/>
      <c r="AM24" s="286"/>
      <c r="AN24" s="286"/>
    </row>
    <row r="25" spans="1:235" s="285" customFormat="1" ht="20.25" customHeight="1" x14ac:dyDescent="0.25">
      <c r="A25" s="394"/>
      <c r="B25" s="394"/>
      <c r="C25" s="400" t="s">
        <v>27</v>
      </c>
      <c r="D25" s="400"/>
      <c r="E25" s="400"/>
      <c r="F25" s="400"/>
      <c r="G25" s="400"/>
      <c r="H25" s="400"/>
      <c r="I25" s="400"/>
      <c r="J25" s="400"/>
      <c r="K25" s="400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05" t="s">
        <v>27</v>
      </c>
      <c r="X25" s="306"/>
      <c r="Y25" s="306"/>
      <c r="Z25" s="306"/>
      <c r="AA25" s="306"/>
      <c r="AB25" s="307"/>
      <c r="AC25" s="306"/>
      <c r="AD25" s="306"/>
      <c r="AE25" s="306"/>
      <c r="AF25" s="308"/>
      <c r="AG25" s="394"/>
      <c r="AH25" s="394"/>
      <c r="AI25" s="394"/>
      <c r="AJ25" s="39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  <c r="FU25" s="284"/>
      <c r="FV25" s="284"/>
      <c r="FW25" s="284"/>
      <c r="FX25" s="284"/>
      <c r="FY25" s="284"/>
      <c r="FZ25" s="284"/>
      <c r="GA25" s="284"/>
      <c r="GB25" s="284"/>
      <c r="GC25" s="284"/>
      <c r="GD25" s="284"/>
      <c r="GE25" s="284"/>
      <c r="GF25" s="284"/>
      <c r="GG25" s="284"/>
      <c r="GH25" s="284"/>
      <c r="GI25" s="284"/>
      <c r="GJ25" s="284"/>
      <c r="GK25" s="284"/>
      <c r="GL25" s="284"/>
      <c r="GM25" s="284"/>
      <c r="GN25" s="284"/>
      <c r="GO25" s="284"/>
      <c r="GP25" s="284"/>
      <c r="GQ25" s="284"/>
      <c r="GR25" s="284"/>
      <c r="GS25" s="284"/>
      <c r="GT25" s="284"/>
      <c r="GU25" s="284"/>
      <c r="GV25" s="284"/>
      <c r="GW25" s="284"/>
      <c r="GX25" s="284"/>
      <c r="GY25" s="284"/>
      <c r="GZ25" s="284"/>
      <c r="HA25" s="284"/>
      <c r="HB25" s="284"/>
      <c r="HC25" s="284"/>
      <c r="HD25" s="284"/>
      <c r="HE25" s="284"/>
      <c r="HF25" s="284"/>
      <c r="HG25" s="284"/>
      <c r="HH25" s="284"/>
      <c r="HI25" s="284"/>
      <c r="HJ25" s="284"/>
      <c r="HK25" s="284"/>
      <c r="HL25" s="284"/>
      <c r="HM25" s="284"/>
      <c r="HN25" s="284"/>
      <c r="HO25" s="284"/>
      <c r="HP25" s="284"/>
      <c r="HQ25" s="284"/>
      <c r="HR25" s="284"/>
      <c r="HS25" s="284"/>
      <c r="HT25" s="284"/>
      <c r="HU25" s="284"/>
      <c r="HV25" s="284"/>
      <c r="HW25" s="284"/>
      <c r="HX25" s="284"/>
      <c r="HY25" s="284"/>
      <c r="HZ25" s="284"/>
      <c r="IA25" s="284"/>
    </row>
    <row r="26" spans="1:235" s="285" customFormat="1" ht="67.150000000000006" customHeight="1" x14ac:dyDescent="0.25">
      <c r="A26" s="394"/>
      <c r="B26" s="394"/>
      <c r="C26" s="401" t="s">
        <v>28</v>
      </c>
      <c r="D26" s="542"/>
      <c r="E26" s="542"/>
      <c r="F26" s="542"/>
      <c r="G26" s="542"/>
      <c r="H26" s="542"/>
      <c r="I26" s="542"/>
      <c r="J26" s="542"/>
      <c r="K26" s="542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09" t="s">
        <v>28</v>
      </c>
      <c r="X26" s="537" t="s">
        <v>137</v>
      </c>
      <c r="Y26" s="552"/>
      <c r="Z26" s="538"/>
      <c r="AA26" s="537" t="s">
        <v>137</v>
      </c>
      <c r="AB26" s="538"/>
      <c r="AC26" s="524" t="s">
        <v>137</v>
      </c>
      <c r="AD26" s="525"/>
      <c r="AE26" s="525"/>
      <c r="AF26" s="526"/>
      <c r="AG26" s="394"/>
      <c r="AH26" s="394"/>
      <c r="AI26" s="394"/>
      <c r="AJ26" s="39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  <c r="FP26" s="284"/>
      <c r="FQ26" s="284"/>
      <c r="FR26" s="284"/>
      <c r="FS26" s="284"/>
      <c r="FT26" s="284"/>
      <c r="FU26" s="284"/>
      <c r="FV26" s="284"/>
      <c r="FW26" s="284"/>
      <c r="FX26" s="284"/>
      <c r="FY26" s="284"/>
      <c r="FZ26" s="284"/>
      <c r="GA26" s="284"/>
      <c r="GB26" s="284"/>
      <c r="GC26" s="284"/>
      <c r="GD26" s="284"/>
      <c r="GE26" s="284"/>
      <c r="GF26" s="284"/>
      <c r="GG26" s="284"/>
      <c r="GH26" s="284"/>
      <c r="GI26" s="284"/>
      <c r="GJ26" s="284"/>
      <c r="GK26" s="284"/>
      <c r="GL26" s="284"/>
      <c r="GM26" s="284"/>
      <c r="GN26" s="284"/>
      <c r="GO26" s="284"/>
      <c r="GP26" s="284"/>
      <c r="GQ26" s="284"/>
      <c r="GR26" s="284"/>
      <c r="GS26" s="284"/>
      <c r="GT26" s="284"/>
      <c r="GU26" s="284"/>
      <c r="GV26" s="284"/>
      <c r="GW26" s="284"/>
      <c r="GX26" s="284"/>
      <c r="GY26" s="284"/>
      <c r="GZ26" s="284"/>
      <c r="HA26" s="284"/>
      <c r="HB26" s="284"/>
      <c r="HC26" s="284"/>
      <c r="HD26" s="284"/>
      <c r="HE26" s="284"/>
      <c r="HF26" s="284"/>
      <c r="HG26" s="284"/>
      <c r="HH26" s="284"/>
      <c r="HI26" s="284"/>
      <c r="HJ26" s="284"/>
      <c r="HK26" s="284"/>
      <c r="HL26" s="284"/>
      <c r="HM26" s="284"/>
      <c r="HN26" s="284"/>
      <c r="HO26" s="284"/>
      <c r="HP26" s="284"/>
      <c r="HQ26" s="284"/>
      <c r="HR26" s="284"/>
      <c r="HS26" s="284"/>
      <c r="HT26" s="284"/>
      <c r="HU26" s="284"/>
      <c r="HV26" s="284"/>
      <c r="HW26" s="284"/>
      <c r="HX26" s="284"/>
      <c r="HY26" s="284"/>
      <c r="HZ26" s="284"/>
      <c r="IA26" s="284"/>
    </row>
    <row r="27" spans="1:235" s="285" customFormat="1" ht="45" customHeight="1" x14ac:dyDescent="0.25">
      <c r="A27" s="394"/>
      <c r="B27" s="394"/>
      <c r="C27" s="400" t="s">
        <v>29</v>
      </c>
      <c r="D27" s="543"/>
      <c r="E27" s="543"/>
      <c r="F27" s="543"/>
      <c r="G27" s="543"/>
      <c r="H27" s="543"/>
      <c r="I27" s="543"/>
      <c r="J27" s="543"/>
      <c r="K27" s="543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10" t="s">
        <v>29</v>
      </c>
      <c r="X27" s="527"/>
      <c r="Y27" s="528"/>
      <c r="Z27" s="539"/>
      <c r="AA27" s="527"/>
      <c r="AB27" s="539"/>
      <c r="AC27" s="527"/>
      <c r="AD27" s="528"/>
      <c r="AE27" s="528"/>
      <c r="AF27" s="529"/>
      <c r="AG27" s="394"/>
      <c r="AH27" s="394"/>
      <c r="AI27" s="394"/>
      <c r="AJ27" s="39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  <c r="FU27" s="284"/>
      <c r="FV27" s="284"/>
      <c r="FW27" s="284"/>
      <c r="FX27" s="284"/>
      <c r="FY27" s="284"/>
      <c r="FZ27" s="284"/>
      <c r="GA27" s="284"/>
      <c r="GB27" s="284"/>
      <c r="GC27" s="284"/>
      <c r="GD27" s="284"/>
      <c r="GE27" s="284"/>
      <c r="GF27" s="284"/>
      <c r="GG27" s="284"/>
      <c r="GH27" s="284"/>
      <c r="GI27" s="284"/>
      <c r="GJ27" s="284"/>
      <c r="GK27" s="284"/>
      <c r="GL27" s="284"/>
      <c r="GM27" s="284"/>
      <c r="GN27" s="284"/>
      <c r="GO27" s="284"/>
      <c r="GP27" s="284"/>
      <c r="GQ27" s="284"/>
      <c r="GR27" s="284"/>
      <c r="GS27" s="284"/>
      <c r="GT27" s="284"/>
      <c r="GU27" s="284"/>
      <c r="GV27" s="284"/>
      <c r="GW27" s="284"/>
      <c r="GX27" s="284"/>
      <c r="GY27" s="284"/>
      <c r="GZ27" s="284"/>
      <c r="HA27" s="284"/>
      <c r="HB27" s="284"/>
      <c r="HC27" s="284"/>
      <c r="HD27" s="284"/>
      <c r="HE27" s="284"/>
      <c r="HF27" s="284"/>
      <c r="HG27" s="284"/>
      <c r="HH27" s="284"/>
      <c r="HI27" s="284"/>
      <c r="HJ27" s="284"/>
      <c r="HK27" s="284"/>
      <c r="HL27" s="284"/>
      <c r="HM27" s="284"/>
      <c r="HN27" s="284"/>
      <c r="HO27" s="284"/>
      <c r="HP27" s="284"/>
      <c r="HQ27" s="284"/>
      <c r="HR27" s="284"/>
      <c r="HS27" s="284"/>
      <c r="HT27" s="284"/>
      <c r="HU27" s="284"/>
      <c r="HV27" s="284"/>
      <c r="HW27" s="284"/>
      <c r="HX27" s="284"/>
      <c r="HY27" s="284"/>
      <c r="HZ27" s="284"/>
      <c r="IA27" s="284"/>
    </row>
    <row r="28" spans="1:235" s="285" customFormat="1" ht="86.45" customHeight="1" thickBot="1" x14ac:dyDescent="0.3">
      <c r="A28" s="394"/>
      <c r="B28" s="394"/>
      <c r="C28" s="400" t="s">
        <v>30</v>
      </c>
      <c r="D28" s="542"/>
      <c r="E28" s="542"/>
      <c r="F28" s="542"/>
      <c r="G28" s="542"/>
      <c r="H28" s="542"/>
      <c r="I28" s="542"/>
      <c r="J28" s="542"/>
      <c r="K28" s="542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11" t="s">
        <v>30</v>
      </c>
      <c r="X28" s="540" t="s">
        <v>137</v>
      </c>
      <c r="Y28" s="544"/>
      <c r="Z28" s="541"/>
      <c r="AA28" s="540" t="s">
        <v>137</v>
      </c>
      <c r="AB28" s="541"/>
      <c r="AC28" s="530" t="s">
        <v>137</v>
      </c>
      <c r="AD28" s="531"/>
      <c r="AE28" s="531"/>
      <c r="AF28" s="532"/>
      <c r="AG28" s="394"/>
      <c r="AH28" s="394"/>
      <c r="AI28" s="394"/>
      <c r="AJ28" s="39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  <c r="FU28" s="284"/>
      <c r="FV28" s="284"/>
      <c r="FW28" s="284"/>
      <c r="FX28" s="284"/>
      <c r="FY28" s="284"/>
      <c r="FZ28" s="284"/>
      <c r="GA28" s="284"/>
      <c r="GB28" s="284"/>
      <c r="GC28" s="284"/>
      <c r="GD28" s="284"/>
      <c r="GE28" s="284"/>
      <c r="GF28" s="284"/>
      <c r="GG28" s="284"/>
      <c r="GH28" s="284"/>
      <c r="GI28" s="284"/>
      <c r="GJ28" s="284"/>
      <c r="GK28" s="284"/>
      <c r="GL28" s="284"/>
      <c r="GM28" s="284"/>
      <c r="GN28" s="284"/>
      <c r="GO28" s="284"/>
      <c r="GP28" s="284"/>
      <c r="GQ28" s="284"/>
      <c r="GR28" s="284"/>
      <c r="GS28" s="284"/>
      <c r="GT28" s="284"/>
      <c r="GU28" s="284"/>
      <c r="GV28" s="284"/>
      <c r="GW28" s="284"/>
      <c r="GX28" s="284"/>
      <c r="GY28" s="284"/>
      <c r="GZ28" s="284"/>
      <c r="HA28" s="284"/>
      <c r="HB28" s="284"/>
      <c r="HC28" s="284"/>
      <c r="HD28" s="284"/>
      <c r="HE28" s="284"/>
      <c r="HF28" s="284"/>
      <c r="HG28" s="284"/>
      <c r="HH28" s="284"/>
      <c r="HI28" s="284"/>
      <c r="HJ28" s="284"/>
      <c r="HK28" s="284"/>
      <c r="HL28" s="284"/>
      <c r="HM28" s="284"/>
      <c r="HN28" s="284"/>
      <c r="HO28" s="284"/>
      <c r="HP28" s="284"/>
      <c r="HQ28" s="284"/>
      <c r="HR28" s="284"/>
      <c r="HS28" s="284"/>
      <c r="HT28" s="284"/>
      <c r="HU28" s="284"/>
      <c r="HV28" s="284"/>
      <c r="HW28" s="284"/>
      <c r="HX28" s="284"/>
      <c r="HY28" s="284"/>
      <c r="HZ28" s="284"/>
      <c r="IA28" s="284"/>
    </row>
    <row r="29" spans="1:235" s="284" customFormat="1" x14ac:dyDescent="0.25">
      <c r="A29" s="394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</row>
    <row r="30" spans="1:235" s="284" customFormat="1" x14ac:dyDescent="0.25">
      <c r="A30" s="394"/>
      <c r="B30" s="394"/>
      <c r="C30" s="396"/>
      <c r="D30" s="394"/>
      <c r="E30" s="394"/>
      <c r="F30" s="394"/>
      <c r="G30" s="396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6"/>
      <c r="T30" s="396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</row>
    <row r="31" spans="1:235" s="284" customFormat="1" x14ac:dyDescent="0.25">
      <c r="A31" s="394"/>
      <c r="B31" s="394"/>
      <c r="C31" s="394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6"/>
      <c r="T31" s="396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</row>
    <row r="32" spans="1:235" s="284" customFormat="1" x14ac:dyDescent="0.25">
      <c r="A32" s="394"/>
      <c r="B32" s="394"/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</row>
    <row r="33" spans="1:36" s="284" customFormat="1" x14ac:dyDescent="0.25">
      <c r="A33" s="394"/>
      <c r="B33" s="394"/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</row>
    <row r="34" spans="1:36" s="284" customFormat="1" x14ac:dyDescent="0.25"/>
    <row r="35" spans="1:36" s="284" customFormat="1" x14ac:dyDescent="0.25"/>
    <row r="36" spans="1:36" s="284" customFormat="1" x14ac:dyDescent="0.25"/>
    <row r="37" spans="1:36" s="284" customFormat="1" x14ac:dyDescent="0.25"/>
    <row r="38" spans="1:36" s="284" customFormat="1" x14ac:dyDescent="0.25"/>
    <row r="39" spans="1:36" s="284" customFormat="1" x14ac:dyDescent="0.25"/>
    <row r="40" spans="1:36" s="284" customFormat="1" x14ac:dyDescent="0.25">
      <c r="B40" s="366"/>
    </row>
    <row r="41" spans="1:36" s="284" customFormat="1" x14ac:dyDescent="0.25">
      <c r="G41" s="367"/>
    </row>
    <row r="42" spans="1:36" s="284" customFormat="1" x14ac:dyDescent="0.25"/>
    <row r="43" spans="1:36" s="284" customFormat="1" x14ac:dyDescent="0.25"/>
    <row r="44" spans="1:36" s="284" customFormat="1" x14ac:dyDescent="0.25"/>
    <row r="45" spans="1:36" s="284" customFormat="1" x14ac:dyDescent="0.25"/>
    <row r="46" spans="1:36" s="284" customFormat="1" x14ac:dyDescent="0.25"/>
    <row r="47" spans="1:36" s="284" customFormat="1" x14ac:dyDescent="0.25"/>
    <row r="48" spans="1:36" s="284" customFormat="1" x14ac:dyDescent="0.25"/>
    <row r="49" s="284" customFormat="1" x14ac:dyDescent="0.25"/>
    <row r="50" s="284" customFormat="1" x14ac:dyDescent="0.25"/>
    <row r="51" s="284" customFormat="1" x14ac:dyDescent="0.25"/>
    <row r="52" s="284" customFormat="1" x14ac:dyDescent="0.25"/>
    <row r="53" s="284" customFormat="1" x14ac:dyDescent="0.25"/>
    <row r="54" s="284" customFormat="1" x14ac:dyDescent="0.25"/>
    <row r="55" s="284" customFormat="1" x14ac:dyDescent="0.25"/>
    <row r="56" s="284" customFormat="1" x14ac:dyDescent="0.25"/>
    <row r="57" s="284" customFormat="1" x14ac:dyDescent="0.25"/>
    <row r="58" s="284" customFormat="1" x14ac:dyDescent="0.25"/>
    <row r="59" s="284" customFormat="1" x14ac:dyDescent="0.25"/>
    <row r="60" s="284" customFormat="1" x14ac:dyDescent="0.25"/>
    <row r="61" s="284" customFormat="1" x14ac:dyDescent="0.25"/>
    <row r="62" s="284" customFormat="1" x14ac:dyDescent="0.25"/>
    <row r="63" s="284" customFormat="1" x14ac:dyDescent="0.25"/>
    <row r="64" s="284" customFormat="1" x14ac:dyDescent="0.25"/>
    <row r="65" s="284" customFormat="1" x14ac:dyDescent="0.25"/>
    <row r="66" s="284" customFormat="1" x14ac:dyDescent="0.25"/>
    <row r="67" s="284" customFormat="1" x14ac:dyDescent="0.25"/>
    <row r="68" s="284" customFormat="1" x14ac:dyDescent="0.25"/>
    <row r="69" s="284" customFormat="1" x14ac:dyDescent="0.25"/>
    <row r="70" s="284" customFormat="1" x14ac:dyDescent="0.25"/>
    <row r="71" s="284" customFormat="1" x14ac:dyDescent="0.25"/>
    <row r="72" s="284" customFormat="1" x14ac:dyDescent="0.25"/>
    <row r="73" s="284" customFormat="1" x14ac:dyDescent="0.25"/>
    <row r="74" s="284" customFormat="1" x14ac:dyDescent="0.25"/>
    <row r="75" s="284" customFormat="1" x14ac:dyDescent="0.25"/>
    <row r="76" s="284" customFormat="1" x14ac:dyDescent="0.25"/>
    <row r="77" s="284" customFormat="1" x14ac:dyDescent="0.25"/>
    <row r="78" s="284" customFormat="1" x14ac:dyDescent="0.25"/>
    <row r="79" s="284" customFormat="1" x14ac:dyDescent="0.25"/>
    <row r="80" s="284" customFormat="1" x14ac:dyDescent="0.25"/>
    <row r="81" s="284" customFormat="1" x14ac:dyDescent="0.25"/>
    <row r="82" s="284" customFormat="1" x14ac:dyDescent="0.25"/>
    <row r="83" s="284" customFormat="1" x14ac:dyDescent="0.25"/>
    <row r="84" s="284" customFormat="1" x14ac:dyDescent="0.25"/>
    <row r="85" s="284" customFormat="1" x14ac:dyDescent="0.25"/>
    <row r="86" s="284" customFormat="1" x14ac:dyDescent="0.25"/>
    <row r="87" s="284" customFormat="1" x14ac:dyDescent="0.25"/>
    <row r="88" s="284" customFormat="1" x14ac:dyDescent="0.25"/>
    <row r="89" s="284" customFormat="1" x14ac:dyDescent="0.25"/>
    <row r="90" s="284" customFormat="1" x14ac:dyDescent="0.25"/>
    <row r="91" s="284" customFormat="1" x14ac:dyDescent="0.25"/>
    <row r="92" s="284" customFormat="1" x14ac:dyDescent="0.25"/>
    <row r="93" s="284" customFormat="1" x14ac:dyDescent="0.25"/>
    <row r="94" s="284" customFormat="1" x14ac:dyDescent="0.25"/>
    <row r="95" s="284" customFormat="1" x14ac:dyDescent="0.25"/>
    <row r="96" s="284" customFormat="1" x14ac:dyDescent="0.25"/>
    <row r="97" s="284" customFormat="1" x14ac:dyDescent="0.25"/>
    <row r="98" s="284" customFormat="1" x14ac:dyDescent="0.25"/>
    <row r="99" s="284" customFormat="1" x14ac:dyDescent="0.25"/>
    <row r="100" s="284" customFormat="1" x14ac:dyDescent="0.25"/>
    <row r="101" s="284" customFormat="1" x14ac:dyDescent="0.25"/>
    <row r="102" s="284" customFormat="1" x14ac:dyDescent="0.25"/>
    <row r="103" s="284" customFormat="1" x14ac:dyDescent="0.25"/>
    <row r="104" s="284" customFormat="1" x14ac:dyDescent="0.25"/>
    <row r="105" s="284" customFormat="1" x14ac:dyDescent="0.25"/>
    <row r="106" s="284" customFormat="1" x14ac:dyDescent="0.25"/>
    <row r="107" s="284" customFormat="1" x14ac:dyDescent="0.25"/>
    <row r="108" s="284" customFormat="1" x14ac:dyDescent="0.25"/>
    <row r="109" s="284" customFormat="1" x14ac:dyDescent="0.25"/>
    <row r="110" s="284" customFormat="1" x14ac:dyDescent="0.25"/>
    <row r="111" s="284" customFormat="1" x14ac:dyDescent="0.25"/>
    <row r="112" s="284" customFormat="1" x14ac:dyDescent="0.25"/>
    <row r="113" s="284" customFormat="1" x14ac:dyDescent="0.25"/>
    <row r="114" s="284" customFormat="1" x14ac:dyDescent="0.25"/>
    <row r="115" s="284" customFormat="1" x14ac:dyDescent="0.25"/>
    <row r="116" s="284" customFormat="1" x14ac:dyDescent="0.25"/>
    <row r="117" s="284" customFormat="1" x14ac:dyDescent="0.25"/>
    <row r="118" s="284" customFormat="1" x14ac:dyDescent="0.25"/>
    <row r="119" s="284" customFormat="1" x14ac:dyDescent="0.25"/>
    <row r="120" s="284" customFormat="1" x14ac:dyDescent="0.25"/>
    <row r="121" s="284" customFormat="1" x14ac:dyDescent="0.25"/>
    <row r="122" s="284" customFormat="1" x14ac:dyDescent="0.25"/>
    <row r="123" s="284" customFormat="1" x14ac:dyDescent="0.25"/>
    <row r="124" s="284" customFormat="1" x14ac:dyDescent="0.25"/>
    <row r="125" s="284" customFormat="1" x14ac:dyDescent="0.25"/>
    <row r="126" s="284" customFormat="1" x14ac:dyDescent="0.25"/>
    <row r="127" s="284" customFormat="1" x14ac:dyDescent="0.25"/>
    <row r="128" s="284" customFormat="1" x14ac:dyDescent="0.25"/>
    <row r="129" s="284" customFormat="1" x14ac:dyDescent="0.25"/>
    <row r="130" s="284" customFormat="1" x14ac:dyDescent="0.25"/>
    <row r="131" s="284" customFormat="1" x14ac:dyDescent="0.25"/>
    <row r="132" s="284" customFormat="1" x14ac:dyDescent="0.25"/>
    <row r="133" s="284" customFormat="1" x14ac:dyDescent="0.25"/>
    <row r="134" s="284" customFormat="1" x14ac:dyDescent="0.25"/>
    <row r="135" s="284" customFormat="1" x14ac:dyDescent="0.25"/>
    <row r="136" s="284" customFormat="1" x14ac:dyDescent="0.25"/>
    <row r="137" s="284" customFormat="1" x14ac:dyDescent="0.25"/>
    <row r="138" s="284" customFormat="1" x14ac:dyDescent="0.25"/>
    <row r="139" s="284" customFormat="1" x14ac:dyDescent="0.25"/>
    <row r="140" s="284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</sheetData>
  <mergeCells count="44">
    <mergeCell ref="B11:B12"/>
    <mergeCell ref="C11:C12"/>
    <mergeCell ref="D11:D12"/>
    <mergeCell ref="E11:E12"/>
    <mergeCell ref="G11:J11"/>
    <mergeCell ref="G21:J21"/>
    <mergeCell ref="K21:N21"/>
    <mergeCell ref="O21:Q21"/>
    <mergeCell ref="W21:Z21"/>
    <mergeCell ref="AE10:AG10"/>
    <mergeCell ref="K11:N11"/>
    <mergeCell ref="O11:Q11"/>
    <mergeCell ref="S11:U11"/>
    <mergeCell ref="W11:Z11"/>
    <mergeCell ref="G10:J10"/>
    <mergeCell ref="K10:N10"/>
    <mergeCell ref="O10:Q10"/>
    <mergeCell ref="S10:U10"/>
    <mergeCell ref="W10:Z10"/>
    <mergeCell ref="AA10:AC10"/>
    <mergeCell ref="AA11:AC11"/>
    <mergeCell ref="AE11:AE12"/>
    <mergeCell ref="AF11:AF12"/>
    <mergeCell ref="AG11:AG12"/>
    <mergeCell ref="AI11:AI12"/>
    <mergeCell ref="AF22:AI22"/>
    <mergeCell ref="D26:E26"/>
    <mergeCell ref="F26:H26"/>
    <mergeCell ref="I26:K26"/>
    <mergeCell ref="X26:Z26"/>
    <mergeCell ref="AA26:AB26"/>
    <mergeCell ref="AC26:AF26"/>
    <mergeCell ref="AC28:AF28"/>
    <mergeCell ref="D27:E27"/>
    <mergeCell ref="F27:H27"/>
    <mergeCell ref="I27:K27"/>
    <mergeCell ref="X27:Z27"/>
    <mergeCell ref="AA27:AB27"/>
    <mergeCell ref="AC27:AF27"/>
    <mergeCell ref="D28:E28"/>
    <mergeCell ref="F28:H28"/>
    <mergeCell ref="I28:K28"/>
    <mergeCell ref="X28:Z28"/>
    <mergeCell ref="AA28:AB28"/>
  </mergeCells>
  <conditionalFormatting sqref="I13:I20">
    <cfRule type="cellIs" dxfId="41" priority="8" operator="equal">
      <formula>"Προσοχή!!! Νέα κατηγορία δαπάνης"</formula>
    </cfRule>
  </conditionalFormatting>
  <conditionalFormatting sqref="J13:J20">
    <cfRule type="cellIs" dxfId="40" priority="7" operator="equal">
      <formula>"Η δαπάνη δεν ανήκει στο Κεφάλαιο 8.3.3. του Οδηγού Διαχείρισης - Υλοποίησης"</formula>
    </cfRule>
  </conditionalFormatting>
  <conditionalFormatting sqref="N13:N20">
    <cfRule type="containsText" dxfId="39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Υλοποίησης",N13)))</formula>
    </cfRule>
    <cfRule type="cellIs" dxfId="38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37" priority="5" operator="equal">
      <formula>"Προσοχή!!! δεν τηρείται το κριτήριο της αύξησης/μείωσης έως 10%;"</formula>
    </cfRule>
    <cfRule type="cellIs" dxfId="36" priority="6" operator="equal">
      <formula>"Η δαπάνη δεν ανήκει στο Κεφάλαιο 8.3.4. του Οδηγού Διαχείρισης - Υλοποίησης"</formula>
    </cfRule>
  </conditionalFormatting>
  <conditionalFormatting sqref="Q13:Q20 Z13:Z20">
    <cfRule type="containsText" dxfId="35" priority="4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25%",Q13)))</formula>
    </cfRule>
  </conditionalFormatting>
  <conditionalFormatting sqref="AA13:AA20">
    <cfRule type="containsText" dxfId="34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μηδενός",AA13)))</formula>
    </cfRule>
  </conditionalFormatting>
  <dataValidations count="2">
    <dataValidation allowBlank="1" showInputMessage="1" showErrorMessage="1" error="Επιλογή από την αναπτυσσόμενη λίστα" sqref="X13:Z20 H13:J20 L13:Q20"/>
    <dataValidation type="date" allowBlank="1" showInputMessage="1" showErrorMessage="1" error="Παράδειγμα: 25/1/2021" sqref="D27 F27 X27 AA27 AC27">
      <formula1>43101</formula1>
      <formula2>402133</formula2>
    </dataValidation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1F5C323C-FF4F-4902-B671-7F99C940DCB0}">
            <xm:f>NOT(ISERROR(SEARCH(#REF!,U13)))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U13 AC13</xm:sqref>
        </x14:conditionalFormatting>
        <x14:conditionalFormatting xmlns:xm="http://schemas.microsoft.com/office/excel/2006/main">
          <x14:cfRule type="containsText" priority="10" operator="containsText" id="{773D48C9-9744-40AB-826D-04BD00EE4961}">
            <xm:f>NOT(ISERROR(SEARCH($AT$28,U15)))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1" operator="containsText" id="{F7C6ED50-60D0-440C-936C-1F091DF885A1}">
            <xm:f>NOT(ISERROR(SEARCH($AT$27,U15)))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2" operator="containsText" id="{C0A62BF7-1DD6-4572-9EDD-A38DA3F04BF7}">
            <xm:f>NOT(ISERROR(SEARCH(#REF!,U15)))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U15 AC15</xm:sqref>
        </x14:conditionalFormatting>
        <x14:conditionalFormatting xmlns:xm="http://schemas.microsoft.com/office/excel/2006/main">
          <x14:cfRule type="containsText" priority="13" operator="containsText" id="{68A89ACF-CA70-49B0-8726-13E35375591E}">
            <xm:f>NOT(ISERROR(SEARCH($AT$31,U20)))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4" operator="containsText" id="{E08351AF-8D5F-4FD4-84A8-0437F3796174}">
            <xm:f>NOT(ISERROR(SEARCH($AT$28,U20)))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5" operator="containsText" id="{D09B46C2-613D-4533-8D20-74D84A73D74B}">
            <xm:f>NOT(ISERROR(SEARCH($AT$27,U20)))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6" operator="containsText" id="{97887D2B-3818-4F50-9558-AC4C79559112}">
            <xm:f>NOT(ISERROR(SEARCH(#REF!,U20)))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U20 AC20</xm:sqref>
        </x14:conditionalFormatting>
        <x14:conditionalFormatting xmlns:xm="http://schemas.microsoft.com/office/excel/2006/main">
          <x14:cfRule type="containsText" priority="17" operator="containsText" id="{31B09BA8-2B95-43AE-99A5-700D1010DD6C}">
            <xm:f>NOT(ISERROR(SEARCH($AT$30,U19)))</xm:f>
            <xm:f>$AT$30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8" operator="containsText" id="{0D7DB282-8E23-4F11-86F4-0946F189A8E5}">
            <xm:f>NOT(ISERROR(SEARCH($AT$31,U19)))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9" operator="containsText" id="{167C91E3-DDA4-47C5-B0EE-95B70340D490}">
            <xm:f>NOT(ISERROR(SEARCH($AT$28,U19)))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0" operator="containsText" id="{7B24B9A2-5BA1-4984-B5B2-AE25717C18AD}">
            <xm:f>NOT(ISERROR(SEARCH($AT$27,U19)))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1" operator="containsText" id="{2F2AD676-4712-4C5D-AD10-8A51C4C53A80}">
            <xm:f>NOT(ISERROR(SEARCH(#REF!,U19)))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U19 AC19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'Φ1. ΓΕΝΙΚΑ ΣΤΟΙΧΕΙΑ ΕΡΓΟΥ'!$BA$11:$BA$13</xm:f>
          </x14:formula1>
          <xm:sqref>C9</xm:sqref>
        </x14:dataValidation>
        <x14:dataValidation type="list" allowBlank="1" showInputMessage="1" showErrorMessage="1">
          <x14:formula1>
            <xm:f>'Φ1. ΓΕΝΙΚΑ ΣΤΟΙΧΕΙΑ ΕΡΓΟΥ'!$BA$7:$BA$9</xm:f>
          </x14:formula1>
          <xm:sqref>C8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A412"/>
  <sheetViews>
    <sheetView zoomScale="80" zoomScaleNormal="80" workbookViewId="0">
      <pane ySplit="11" topLeftCell="A12" activePane="bottomLeft" state="frozen"/>
      <selection pane="bottomLeft" activeCell="C9" sqref="C9"/>
    </sheetView>
  </sheetViews>
  <sheetFormatPr defaultRowHeight="15" x14ac:dyDescent="0.25"/>
  <cols>
    <col min="1" max="1" width="1.7109375" customWidth="1"/>
    <col min="2" max="2" width="48.28515625" customWidth="1"/>
    <col min="3" max="3" width="25" customWidth="1"/>
    <col min="4" max="4" width="24.42578125" customWidth="1"/>
    <col min="5" max="5" width="22" customWidth="1"/>
    <col min="6" max="6" width="2.7109375" customWidth="1"/>
    <col min="7" max="7" width="22.85546875" customWidth="1"/>
    <col min="8" max="8" width="13.7109375" customWidth="1"/>
    <col min="9" max="9" width="24.28515625" customWidth="1"/>
    <col min="10" max="10" width="23.7109375" customWidth="1"/>
    <col min="11" max="11" width="27" customWidth="1"/>
    <col min="12" max="12" width="15.140625" customWidth="1"/>
    <col min="13" max="13" width="17.42578125" customWidth="1"/>
    <col min="14" max="14" width="30" customWidth="1"/>
    <col min="15" max="16" width="28.140625" customWidth="1"/>
    <col min="17" max="17" width="36.85546875" customWidth="1"/>
    <col min="18" max="18" width="1" customWidth="1"/>
    <col min="19" max="19" width="28.28515625" customWidth="1"/>
    <col min="20" max="20" width="10.5703125" customWidth="1"/>
    <col min="21" max="21" width="18.7109375" customWidth="1"/>
    <col min="22" max="22" width="5" customWidth="1"/>
    <col min="23" max="23" width="24.5703125" customWidth="1"/>
    <col min="24" max="24" width="18.28515625" customWidth="1"/>
    <col min="25" max="25" width="15.85546875" customWidth="1"/>
    <col min="26" max="26" width="23.5703125" customWidth="1"/>
    <col min="27" max="27" width="35.42578125" customWidth="1"/>
    <col min="28" max="28" width="17" customWidth="1"/>
    <col min="29" max="29" width="20.140625" customWidth="1"/>
    <col min="30" max="30" width="3.5703125" customWidth="1"/>
    <col min="31" max="31" width="16.85546875" customWidth="1"/>
    <col min="32" max="32" width="17.5703125" customWidth="1"/>
    <col min="33" max="33" width="23.28515625" customWidth="1"/>
    <col min="34" max="34" width="3.5703125" customWidth="1"/>
    <col min="35" max="35" width="21.42578125" customWidth="1"/>
    <col min="36" max="36" width="28.7109375" customWidth="1"/>
    <col min="37" max="37" width="48.85546875" customWidth="1"/>
  </cols>
  <sheetData>
    <row r="1" spans="1:235" s="285" customFormat="1" ht="15.75" x14ac:dyDescent="0.25">
      <c r="A1" s="402"/>
      <c r="B1" s="381" t="s">
        <v>2</v>
      </c>
      <c r="C1" s="392" t="str">
        <f>IF('Φ1. ΓΕΝΙΚΑ ΣΤΟΙΧΕΙΑ ΕΡΓΟΥ'!D14="","",'Φ1. ΓΕΝΙΚΑ ΣΤΟΙΧΕΙΑ ΕΡΓΟΥ'!D14)</f>
        <v/>
      </c>
      <c r="D1" s="379"/>
      <c r="E1" s="379"/>
      <c r="F1" s="379"/>
      <c r="G1" s="379"/>
      <c r="H1" s="379"/>
      <c r="I1" s="379"/>
      <c r="J1" s="380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81"/>
      <c r="AF1" s="381"/>
      <c r="AG1" s="381"/>
      <c r="AH1" s="379"/>
      <c r="AI1" s="382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4"/>
      <c r="CO1" s="284"/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4"/>
      <c r="DJ1" s="284"/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4"/>
      <c r="EE1" s="284"/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4"/>
      <c r="EZ1" s="284"/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4"/>
      <c r="FU1" s="284"/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4"/>
      <c r="GP1" s="284"/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4"/>
      <c r="HK1" s="284"/>
      <c r="HL1" s="284"/>
      <c r="HM1" s="284"/>
      <c r="HN1" s="284"/>
      <c r="HO1" s="284"/>
      <c r="HP1" s="284"/>
      <c r="HQ1" s="284"/>
      <c r="HR1" s="284"/>
      <c r="HS1" s="284"/>
      <c r="HT1" s="284"/>
      <c r="HU1" s="284"/>
      <c r="HV1" s="284"/>
      <c r="HW1" s="284"/>
      <c r="HX1" s="284"/>
      <c r="HY1" s="284"/>
      <c r="HZ1" s="284"/>
      <c r="IA1" s="284"/>
    </row>
    <row r="2" spans="1:235" s="285" customFormat="1" ht="15.75" x14ac:dyDescent="0.25">
      <c r="A2" s="402"/>
      <c r="B2" s="387" t="str">
        <f>+'Φ1. ΓΕΝΙΚΑ ΣΤΟΙΧΕΙΑ ΕΡΓΟΥ'!B16</f>
        <v>ΤΙΤΛΟΣ ΕΡΓΟΥ</v>
      </c>
      <c r="C2" s="392" t="str">
        <f>IF('Φ1. ΓΕΝΙΚΑ ΣΤΟΙΧΕΙΑ ΕΡΓΟΥ'!D16="","",'Φ1. ΓΕΝΙΚΑ ΣΤΟΙΧΕΙΑ ΕΡΓΟΥ'!D16)</f>
        <v/>
      </c>
      <c r="D2" s="383"/>
      <c r="E2" s="383"/>
      <c r="F2" s="383"/>
      <c r="G2" s="383"/>
      <c r="H2" s="383"/>
      <c r="I2" s="384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5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  <c r="DB2" s="284"/>
      <c r="DC2" s="284"/>
      <c r="DD2" s="284"/>
      <c r="DE2" s="284"/>
      <c r="DF2" s="284"/>
      <c r="DG2" s="284"/>
      <c r="DH2" s="284"/>
      <c r="DI2" s="284"/>
      <c r="DJ2" s="284"/>
      <c r="DK2" s="284"/>
      <c r="DL2" s="284"/>
      <c r="DM2" s="284"/>
      <c r="DN2" s="284"/>
      <c r="DO2" s="284"/>
      <c r="DP2" s="284"/>
      <c r="DQ2" s="284"/>
      <c r="DR2" s="284"/>
      <c r="DS2" s="284"/>
      <c r="DT2" s="284"/>
      <c r="DU2" s="284"/>
      <c r="DV2" s="284"/>
      <c r="DW2" s="284"/>
      <c r="DX2" s="284"/>
      <c r="DY2" s="284"/>
      <c r="DZ2" s="284"/>
      <c r="EA2" s="284"/>
      <c r="EB2" s="284"/>
      <c r="EC2" s="284"/>
      <c r="ED2" s="284"/>
      <c r="EE2" s="284"/>
      <c r="EF2" s="284"/>
      <c r="EG2" s="284"/>
      <c r="EH2" s="284"/>
      <c r="EI2" s="284"/>
      <c r="EJ2" s="284"/>
      <c r="EK2" s="284"/>
      <c r="EL2" s="284"/>
      <c r="EM2" s="284"/>
      <c r="EN2" s="284"/>
      <c r="EO2" s="284"/>
      <c r="EP2" s="284"/>
      <c r="EQ2" s="284"/>
      <c r="ER2" s="284"/>
      <c r="ES2" s="284"/>
      <c r="ET2" s="284"/>
      <c r="EU2" s="284"/>
      <c r="EV2" s="284"/>
      <c r="EW2" s="284"/>
      <c r="EX2" s="284"/>
      <c r="EY2" s="284"/>
      <c r="EZ2" s="284"/>
      <c r="FA2" s="284"/>
      <c r="FB2" s="284"/>
      <c r="FC2" s="284"/>
      <c r="FD2" s="284"/>
      <c r="FE2" s="284"/>
      <c r="FF2" s="284"/>
      <c r="FG2" s="284"/>
      <c r="FH2" s="284"/>
      <c r="FI2" s="284"/>
      <c r="FJ2" s="284"/>
      <c r="FK2" s="284"/>
      <c r="FL2" s="284"/>
      <c r="FM2" s="284"/>
      <c r="FN2" s="284"/>
      <c r="FO2" s="284"/>
      <c r="FP2" s="284"/>
      <c r="FQ2" s="284"/>
      <c r="FR2" s="284"/>
      <c r="FS2" s="284"/>
      <c r="FT2" s="284"/>
      <c r="FU2" s="284"/>
      <c r="FV2" s="284"/>
      <c r="FW2" s="284"/>
      <c r="FX2" s="284"/>
      <c r="FY2" s="284"/>
      <c r="FZ2" s="284"/>
      <c r="GA2" s="284"/>
      <c r="GB2" s="284"/>
      <c r="GC2" s="284"/>
      <c r="GD2" s="284"/>
      <c r="GE2" s="284"/>
      <c r="GF2" s="284"/>
      <c r="GG2" s="284"/>
      <c r="GH2" s="284"/>
      <c r="GI2" s="284"/>
      <c r="GJ2" s="284"/>
      <c r="GK2" s="284"/>
      <c r="GL2" s="284"/>
      <c r="GM2" s="284"/>
      <c r="GN2" s="284"/>
      <c r="GO2" s="284"/>
      <c r="GP2" s="284"/>
      <c r="GQ2" s="284"/>
      <c r="GR2" s="284"/>
      <c r="GS2" s="284"/>
      <c r="GT2" s="284"/>
      <c r="GU2" s="284"/>
      <c r="GV2" s="284"/>
      <c r="GW2" s="284"/>
      <c r="GX2" s="284"/>
      <c r="GY2" s="284"/>
      <c r="GZ2" s="284"/>
      <c r="HA2" s="284"/>
      <c r="HB2" s="284"/>
      <c r="HC2" s="284"/>
      <c r="HD2" s="284"/>
      <c r="HE2" s="284"/>
      <c r="HF2" s="284"/>
      <c r="HG2" s="284"/>
      <c r="HH2" s="284"/>
      <c r="HI2" s="284"/>
      <c r="HJ2" s="284"/>
      <c r="HK2" s="284"/>
      <c r="HL2" s="284"/>
      <c r="HM2" s="284"/>
      <c r="HN2" s="284"/>
      <c r="HO2" s="284"/>
      <c r="HP2" s="284"/>
      <c r="HQ2" s="284"/>
      <c r="HR2" s="284"/>
      <c r="HS2" s="284"/>
      <c r="HT2" s="284"/>
      <c r="HU2" s="284"/>
      <c r="HV2" s="284"/>
      <c r="HW2" s="284"/>
      <c r="HX2" s="284"/>
      <c r="HY2" s="284"/>
      <c r="HZ2" s="284"/>
      <c r="IA2" s="284"/>
    </row>
    <row r="3" spans="1:235" s="285" customFormat="1" ht="15.75" x14ac:dyDescent="0.25">
      <c r="A3" s="402"/>
      <c r="B3" s="387" t="s">
        <v>98</v>
      </c>
      <c r="C3" s="392" t="str">
        <f>IF('Φ1. ΓΕΝΙΚΑ ΣΤΟΙΧΕΙΑ ΕΡΓΟΥ'!D31="","",'Φ1. ΓΕΝΙΚΑ ΣΤΟΙΧΕΙΑ ΕΡΓΟΥ'!D31)</f>
        <v>ΕΝΔΙΑΜΕΣΗ</v>
      </c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7"/>
      <c r="AF3" s="387"/>
      <c r="AG3" s="387"/>
      <c r="AH3" s="386"/>
      <c r="AI3" s="388"/>
      <c r="AJ3" s="286"/>
      <c r="AK3" s="286"/>
      <c r="AL3" s="286"/>
      <c r="AM3" s="286"/>
      <c r="AN3" s="286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  <c r="CD3" s="284"/>
      <c r="CE3" s="284"/>
      <c r="CF3" s="284"/>
      <c r="CG3" s="284"/>
      <c r="CH3" s="284"/>
      <c r="CI3" s="284"/>
      <c r="CJ3" s="284"/>
      <c r="CK3" s="284"/>
      <c r="CL3" s="284"/>
      <c r="CM3" s="284"/>
      <c r="CN3" s="284"/>
      <c r="CO3" s="284"/>
      <c r="CP3" s="284"/>
      <c r="CQ3" s="284"/>
      <c r="CR3" s="284"/>
      <c r="CS3" s="284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  <c r="DP3" s="284"/>
      <c r="DQ3" s="284"/>
      <c r="DR3" s="284"/>
      <c r="DS3" s="284"/>
      <c r="DT3" s="284"/>
      <c r="DU3" s="284"/>
      <c r="DV3" s="284"/>
      <c r="DW3" s="284"/>
      <c r="DX3" s="284"/>
      <c r="DY3" s="284"/>
      <c r="DZ3" s="284"/>
      <c r="EA3" s="284"/>
      <c r="EB3" s="284"/>
      <c r="EC3" s="284"/>
      <c r="ED3" s="284"/>
      <c r="EE3" s="284"/>
      <c r="EF3" s="284"/>
      <c r="EG3" s="284"/>
      <c r="EH3" s="284"/>
      <c r="EI3" s="284"/>
      <c r="EJ3" s="284"/>
      <c r="EK3" s="284"/>
      <c r="EL3" s="284"/>
      <c r="EM3" s="284"/>
      <c r="EN3" s="284"/>
      <c r="EO3" s="284"/>
      <c r="EP3" s="284"/>
      <c r="EQ3" s="284"/>
      <c r="ER3" s="284"/>
      <c r="ES3" s="284"/>
      <c r="ET3" s="284"/>
      <c r="EU3" s="284"/>
      <c r="EV3" s="284"/>
      <c r="EW3" s="284"/>
      <c r="EX3" s="284"/>
      <c r="EY3" s="284"/>
      <c r="EZ3" s="284"/>
      <c r="FA3" s="284"/>
      <c r="FB3" s="284"/>
      <c r="FC3" s="284"/>
      <c r="FD3" s="284"/>
      <c r="FE3" s="284"/>
      <c r="FF3" s="284"/>
      <c r="FG3" s="284"/>
      <c r="FH3" s="284"/>
      <c r="FI3" s="284"/>
      <c r="FJ3" s="284"/>
      <c r="FK3" s="284"/>
      <c r="FL3" s="284"/>
      <c r="FM3" s="284"/>
      <c r="FN3" s="284"/>
      <c r="FO3" s="284"/>
      <c r="FP3" s="284"/>
      <c r="FQ3" s="284"/>
      <c r="FR3" s="284"/>
      <c r="FS3" s="284"/>
      <c r="FT3" s="284"/>
      <c r="FU3" s="284"/>
      <c r="FV3" s="284"/>
      <c r="FW3" s="284"/>
      <c r="FX3" s="284"/>
      <c r="FY3" s="284"/>
      <c r="FZ3" s="284"/>
      <c r="GA3" s="284"/>
      <c r="GB3" s="284"/>
      <c r="GC3" s="284"/>
      <c r="GD3" s="284"/>
      <c r="GE3" s="284"/>
      <c r="GF3" s="284"/>
      <c r="GG3" s="284"/>
      <c r="GH3" s="284"/>
      <c r="GI3" s="284"/>
      <c r="GJ3" s="284"/>
      <c r="GK3" s="284"/>
      <c r="GL3" s="284"/>
      <c r="GM3" s="284"/>
      <c r="GN3" s="284"/>
      <c r="GO3" s="284"/>
      <c r="GP3" s="284"/>
      <c r="GQ3" s="284"/>
      <c r="GR3" s="284"/>
      <c r="GS3" s="284"/>
      <c r="GT3" s="284"/>
      <c r="GU3" s="284"/>
      <c r="GV3" s="284"/>
      <c r="GW3" s="284"/>
      <c r="GX3" s="284"/>
      <c r="GY3" s="284"/>
      <c r="GZ3" s="284"/>
      <c r="HA3" s="284"/>
      <c r="HB3" s="284"/>
      <c r="HC3" s="284"/>
      <c r="HD3" s="284"/>
      <c r="HE3" s="284"/>
      <c r="HF3" s="284"/>
      <c r="HG3" s="284"/>
      <c r="HH3" s="284"/>
      <c r="HI3" s="284"/>
      <c r="HJ3" s="284"/>
      <c r="HK3" s="284"/>
      <c r="HL3" s="284"/>
      <c r="HM3" s="284"/>
      <c r="HN3" s="284"/>
      <c r="HO3" s="284"/>
      <c r="HP3" s="284"/>
      <c r="HQ3" s="284"/>
      <c r="HR3" s="284"/>
      <c r="HS3" s="284"/>
      <c r="HT3" s="284"/>
      <c r="HU3" s="284"/>
      <c r="HV3" s="284"/>
      <c r="HW3" s="284"/>
      <c r="HX3" s="284"/>
      <c r="HY3" s="284"/>
      <c r="HZ3" s="284"/>
      <c r="IA3" s="284"/>
    </row>
    <row r="4" spans="1:235" s="285" customFormat="1" ht="15.75" x14ac:dyDescent="0.25">
      <c r="A4" s="402"/>
      <c r="B4" s="387" t="s">
        <v>174</v>
      </c>
      <c r="C4" s="392" t="str">
        <f>IF('Φ1. ΓΕΝΙΚΑ ΣΤΟΙΧΕΙΑ ΕΡΓΟΥ'!D26="","",'Φ1. ΓΕΝΙΚΑ ΣΤΟΙΧΕΙΑ ΕΡΓΟΥ'!D26)</f>
        <v>ΑΡΙΣΤΟΤΕΛΕΙΟ ΠΑΝΕΠΙΣΤΗΜΙΟ ΘΕΣΣΑΛΟΝΙΚΗΣ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7"/>
      <c r="AF4" s="387"/>
      <c r="AG4" s="387"/>
      <c r="AH4" s="386"/>
      <c r="AI4" s="388"/>
      <c r="AJ4" s="286"/>
      <c r="AK4" s="286"/>
      <c r="AL4" s="286"/>
      <c r="AM4" s="286"/>
      <c r="AN4" s="286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D4" s="284"/>
      <c r="CE4" s="284"/>
      <c r="CF4" s="284"/>
      <c r="CG4" s="284"/>
      <c r="CH4" s="284"/>
      <c r="CI4" s="284"/>
      <c r="CJ4" s="284"/>
      <c r="CK4" s="284"/>
      <c r="CL4" s="284"/>
      <c r="CM4" s="284"/>
      <c r="CN4" s="284"/>
      <c r="CO4" s="284"/>
      <c r="CP4" s="284"/>
      <c r="CQ4" s="284"/>
      <c r="CR4" s="284"/>
      <c r="CS4" s="284"/>
      <c r="CT4" s="284"/>
      <c r="CU4" s="284"/>
      <c r="CV4" s="284"/>
      <c r="CW4" s="284"/>
      <c r="CX4" s="284"/>
      <c r="CY4" s="284"/>
      <c r="CZ4" s="284"/>
      <c r="DA4" s="284"/>
      <c r="DB4" s="284"/>
      <c r="DC4" s="284"/>
      <c r="DD4" s="284"/>
      <c r="DE4" s="284"/>
      <c r="DF4" s="284"/>
      <c r="DG4" s="284"/>
      <c r="DH4" s="284"/>
      <c r="DI4" s="284"/>
      <c r="DJ4" s="284"/>
      <c r="DK4" s="284"/>
      <c r="DL4" s="284"/>
      <c r="DM4" s="284"/>
      <c r="DN4" s="284"/>
      <c r="DO4" s="284"/>
      <c r="DP4" s="284"/>
      <c r="DQ4" s="284"/>
      <c r="DR4" s="284"/>
      <c r="DS4" s="284"/>
      <c r="DT4" s="284"/>
      <c r="DU4" s="284"/>
      <c r="DV4" s="284"/>
      <c r="DW4" s="284"/>
      <c r="DX4" s="284"/>
      <c r="DY4" s="284"/>
      <c r="DZ4" s="284"/>
      <c r="EA4" s="284"/>
      <c r="EB4" s="284"/>
      <c r="EC4" s="284"/>
      <c r="ED4" s="284"/>
      <c r="EE4" s="284"/>
      <c r="EF4" s="284"/>
      <c r="EG4" s="284"/>
      <c r="EH4" s="284"/>
      <c r="EI4" s="284"/>
      <c r="EJ4" s="284"/>
      <c r="EK4" s="284"/>
      <c r="EL4" s="284"/>
      <c r="EM4" s="284"/>
      <c r="EN4" s="284"/>
      <c r="EO4" s="284"/>
      <c r="EP4" s="284"/>
      <c r="EQ4" s="284"/>
      <c r="ER4" s="284"/>
      <c r="ES4" s="284"/>
      <c r="ET4" s="284"/>
      <c r="EU4" s="284"/>
      <c r="EV4" s="284"/>
      <c r="EW4" s="284"/>
      <c r="EX4" s="284"/>
      <c r="EY4" s="284"/>
      <c r="EZ4" s="284"/>
      <c r="FA4" s="284"/>
      <c r="FB4" s="284"/>
      <c r="FC4" s="284"/>
      <c r="FD4" s="284"/>
      <c r="FE4" s="284"/>
      <c r="FF4" s="284"/>
      <c r="FG4" s="284"/>
      <c r="FH4" s="284"/>
      <c r="FI4" s="284"/>
      <c r="FJ4" s="284"/>
      <c r="FK4" s="284"/>
      <c r="FL4" s="284"/>
      <c r="FM4" s="284"/>
      <c r="FN4" s="284"/>
      <c r="FO4" s="284"/>
      <c r="FP4" s="284"/>
      <c r="FQ4" s="284"/>
      <c r="FR4" s="284"/>
      <c r="FS4" s="284"/>
      <c r="FT4" s="284"/>
      <c r="FU4" s="284"/>
      <c r="FV4" s="284"/>
      <c r="FW4" s="284"/>
      <c r="FX4" s="284"/>
      <c r="FY4" s="284"/>
      <c r="FZ4" s="284"/>
      <c r="GA4" s="284"/>
      <c r="GB4" s="284"/>
      <c r="GC4" s="284"/>
      <c r="GD4" s="284"/>
      <c r="GE4" s="284"/>
      <c r="GF4" s="284"/>
      <c r="GG4" s="284"/>
      <c r="GH4" s="284"/>
      <c r="GI4" s="284"/>
      <c r="GJ4" s="284"/>
      <c r="GK4" s="284"/>
      <c r="GL4" s="284"/>
      <c r="GM4" s="284"/>
      <c r="GN4" s="284"/>
      <c r="GO4" s="284"/>
      <c r="GP4" s="284"/>
      <c r="GQ4" s="284"/>
      <c r="GR4" s="284"/>
      <c r="GS4" s="284"/>
      <c r="GT4" s="284"/>
      <c r="GU4" s="284"/>
      <c r="GV4" s="284"/>
      <c r="GW4" s="284"/>
      <c r="GX4" s="284"/>
      <c r="GY4" s="284"/>
      <c r="GZ4" s="284"/>
      <c r="HA4" s="284"/>
      <c r="HB4" s="284"/>
      <c r="HC4" s="284"/>
      <c r="HD4" s="284"/>
      <c r="HE4" s="284"/>
      <c r="HF4" s="284"/>
      <c r="HG4" s="284"/>
      <c r="HH4" s="284"/>
      <c r="HI4" s="284"/>
      <c r="HJ4" s="284"/>
      <c r="HK4" s="284"/>
      <c r="HL4" s="284"/>
      <c r="HM4" s="284"/>
      <c r="HN4" s="284"/>
      <c r="HO4" s="284"/>
      <c r="HP4" s="284"/>
      <c r="HQ4" s="284"/>
      <c r="HR4" s="284"/>
      <c r="HS4" s="284"/>
      <c r="HT4" s="284"/>
      <c r="HU4" s="284"/>
      <c r="HV4" s="284"/>
      <c r="HW4" s="284"/>
      <c r="HX4" s="284"/>
      <c r="HY4" s="284"/>
      <c r="HZ4" s="284"/>
      <c r="IA4" s="284"/>
    </row>
    <row r="5" spans="1:235" s="285" customFormat="1" ht="15.75" x14ac:dyDescent="0.25">
      <c r="A5" s="402"/>
      <c r="B5" s="387" t="s">
        <v>176</v>
      </c>
      <c r="C5" s="393" t="str">
        <f>IF('Φ1. ΓΕΝΙΚΑ ΣΤΟΙΧΕΙΑ ΕΡΓΟΥ'!D23="","",'Φ1. ΓΕΝΙΚΑ ΣΤΟΙΧΕΙΑ ΕΡΓΟΥ'!D23)</f>
        <v/>
      </c>
      <c r="D5" s="386"/>
      <c r="E5" s="386"/>
      <c r="F5" s="386"/>
      <c r="G5" s="386"/>
      <c r="H5" s="386"/>
      <c r="I5" s="386"/>
      <c r="J5" s="390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7"/>
      <c r="AF5" s="387"/>
      <c r="AG5" s="387"/>
      <c r="AH5" s="386"/>
      <c r="AI5" s="388"/>
      <c r="AJ5" s="286"/>
      <c r="AK5" s="286"/>
      <c r="AL5" s="286"/>
      <c r="AM5" s="286"/>
      <c r="AN5" s="286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4"/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4"/>
      <c r="EE5" s="284"/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4"/>
      <c r="FJ5" s="284"/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4"/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4"/>
      <c r="HQ5" s="284"/>
      <c r="HR5" s="284"/>
      <c r="HS5" s="284"/>
      <c r="HT5" s="284"/>
      <c r="HU5" s="284"/>
      <c r="HV5" s="284"/>
      <c r="HW5" s="284"/>
      <c r="HX5" s="284"/>
      <c r="HY5" s="284"/>
      <c r="HZ5" s="284"/>
      <c r="IA5" s="284"/>
    </row>
    <row r="6" spans="1:235" s="285" customFormat="1" ht="15.75" x14ac:dyDescent="0.25">
      <c r="A6" s="402"/>
      <c r="B6" s="387"/>
      <c r="C6" s="389"/>
      <c r="D6" s="386"/>
      <c r="E6" s="386"/>
      <c r="F6" s="386"/>
      <c r="G6" s="386"/>
      <c r="H6" s="386"/>
      <c r="I6" s="386"/>
      <c r="J6" s="390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7"/>
      <c r="AF6" s="387"/>
      <c r="AG6" s="387"/>
      <c r="AH6" s="386"/>
      <c r="AI6" s="388"/>
      <c r="AJ6" s="286"/>
      <c r="AK6" s="286"/>
      <c r="AL6" s="286"/>
      <c r="AM6" s="286"/>
      <c r="AN6" s="286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4"/>
      <c r="HE6" s="284"/>
      <c r="HF6" s="284"/>
      <c r="HG6" s="284"/>
      <c r="HH6" s="284"/>
      <c r="HI6" s="284"/>
      <c r="HJ6" s="284"/>
      <c r="HK6" s="284"/>
      <c r="HL6" s="284"/>
      <c r="HM6" s="284"/>
      <c r="HN6" s="284"/>
      <c r="HO6" s="284"/>
      <c r="HP6" s="284"/>
      <c r="HQ6" s="284"/>
      <c r="HR6" s="284"/>
      <c r="HS6" s="284"/>
      <c r="HT6" s="284"/>
      <c r="HU6" s="284"/>
      <c r="HV6" s="284"/>
      <c r="HW6" s="284"/>
      <c r="HX6" s="284"/>
      <c r="HY6" s="284"/>
      <c r="HZ6" s="284"/>
      <c r="IA6" s="284"/>
    </row>
    <row r="7" spans="1:235" s="285" customFormat="1" ht="15.75" x14ac:dyDescent="0.25">
      <c r="A7" s="394"/>
      <c r="B7" s="378"/>
      <c r="C7" s="378"/>
      <c r="D7" s="359"/>
      <c r="E7" s="359"/>
      <c r="F7" s="359"/>
      <c r="G7" s="359"/>
      <c r="H7" s="359"/>
      <c r="I7" s="359"/>
      <c r="J7" s="365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0"/>
      <c r="AF7" s="350"/>
      <c r="AG7" s="350"/>
      <c r="AH7" s="359"/>
      <c r="AI7" s="351"/>
      <c r="AJ7" s="286"/>
      <c r="AK7" s="286"/>
      <c r="AL7" s="286"/>
      <c r="AM7" s="286"/>
      <c r="AN7" s="286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4"/>
      <c r="DS7" s="284"/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4"/>
      <c r="EE7" s="284"/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4"/>
      <c r="EQ7" s="284"/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4"/>
      <c r="FC7" s="284"/>
      <c r="FD7" s="284"/>
      <c r="FE7" s="284"/>
      <c r="FF7" s="284"/>
      <c r="FG7" s="284"/>
      <c r="FH7" s="284"/>
      <c r="FI7" s="284"/>
      <c r="FJ7" s="284"/>
      <c r="FK7" s="284"/>
      <c r="FL7" s="284"/>
      <c r="FM7" s="284"/>
      <c r="FN7" s="284"/>
      <c r="FO7" s="284"/>
      <c r="FP7" s="284"/>
      <c r="FQ7" s="284"/>
      <c r="FR7" s="284"/>
      <c r="FS7" s="284"/>
      <c r="FT7" s="284"/>
      <c r="FU7" s="284"/>
      <c r="FV7" s="284"/>
      <c r="FW7" s="284"/>
      <c r="FX7" s="284"/>
      <c r="FY7" s="284"/>
      <c r="FZ7" s="284"/>
      <c r="GA7" s="284"/>
      <c r="GB7" s="284"/>
      <c r="GC7" s="284"/>
      <c r="GD7" s="284"/>
      <c r="GE7" s="284"/>
      <c r="GF7" s="284"/>
      <c r="GG7" s="284"/>
      <c r="GH7" s="284"/>
      <c r="GI7" s="284"/>
      <c r="GJ7" s="284"/>
      <c r="GK7" s="284"/>
      <c r="GL7" s="284"/>
      <c r="GM7" s="284"/>
      <c r="GN7" s="284"/>
      <c r="GO7" s="284"/>
      <c r="GP7" s="284"/>
      <c r="GQ7" s="284"/>
      <c r="GR7" s="284"/>
      <c r="GS7" s="284"/>
      <c r="GT7" s="284"/>
      <c r="GU7" s="284"/>
      <c r="GV7" s="284"/>
      <c r="GW7" s="284"/>
      <c r="GX7" s="284"/>
      <c r="GY7" s="284"/>
      <c r="GZ7" s="284"/>
      <c r="HA7" s="284"/>
      <c r="HB7" s="284"/>
      <c r="HC7" s="284"/>
      <c r="HD7" s="284"/>
      <c r="HE7" s="284"/>
      <c r="HF7" s="284"/>
      <c r="HG7" s="284"/>
      <c r="HH7" s="284"/>
      <c r="HI7" s="284"/>
      <c r="HJ7" s="284"/>
      <c r="HK7" s="284"/>
      <c r="HL7" s="284"/>
      <c r="HM7" s="284"/>
      <c r="HN7" s="284"/>
      <c r="HO7" s="284"/>
      <c r="HP7" s="284"/>
      <c r="HQ7" s="284"/>
      <c r="HR7" s="284"/>
      <c r="HS7" s="284"/>
      <c r="HT7" s="284"/>
      <c r="HU7" s="284"/>
      <c r="HV7" s="284"/>
      <c r="HW7" s="284"/>
      <c r="HX7" s="284"/>
      <c r="HY7" s="284"/>
      <c r="HZ7" s="284"/>
      <c r="IA7" s="284"/>
    </row>
    <row r="8" spans="1:235" s="285" customFormat="1" ht="21" x14ac:dyDescent="0.25">
      <c r="A8" s="394"/>
      <c r="B8" s="403" t="s">
        <v>155</v>
      </c>
      <c r="C8" s="408"/>
      <c r="D8" s="359"/>
      <c r="E8" s="359"/>
      <c r="F8" s="359"/>
      <c r="G8" s="359"/>
      <c r="H8" s="359"/>
      <c r="I8" s="359"/>
      <c r="J8" s="365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0"/>
      <c r="AF8" s="350"/>
      <c r="AG8" s="350"/>
      <c r="AH8" s="359"/>
      <c r="AI8" s="351"/>
      <c r="AJ8" s="286"/>
      <c r="AK8" s="286"/>
      <c r="AL8" s="286"/>
      <c r="AM8" s="286"/>
      <c r="AN8" s="286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  <c r="DD8" s="284"/>
      <c r="DE8" s="284"/>
      <c r="DF8" s="284"/>
      <c r="DG8" s="284"/>
      <c r="DH8" s="284"/>
      <c r="DI8" s="284"/>
      <c r="DJ8" s="284"/>
      <c r="DK8" s="284"/>
      <c r="DL8" s="284"/>
      <c r="DM8" s="284"/>
      <c r="DN8" s="284"/>
      <c r="DO8" s="284"/>
      <c r="DP8" s="284"/>
      <c r="DQ8" s="284"/>
      <c r="DR8" s="284"/>
      <c r="DS8" s="284"/>
      <c r="DT8" s="284"/>
      <c r="DU8" s="284"/>
      <c r="DV8" s="284"/>
      <c r="DW8" s="284"/>
      <c r="DX8" s="284"/>
      <c r="DY8" s="284"/>
      <c r="DZ8" s="284"/>
      <c r="EA8" s="284"/>
      <c r="EB8" s="284"/>
      <c r="EC8" s="284"/>
      <c r="ED8" s="284"/>
      <c r="EE8" s="284"/>
      <c r="EF8" s="284"/>
      <c r="EG8" s="284"/>
      <c r="EH8" s="284"/>
      <c r="EI8" s="284"/>
      <c r="EJ8" s="284"/>
      <c r="EK8" s="284"/>
      <c r="EL8" s="284"/>
      <c r="EM8" s="284"/>
      <c r="EN8" s="284"/>
      <c r="EO8" s="284"/>
      <c r="EP8" s="284"/>
      <c r="EQ8" s="284"/>
      <c r="ER8" s="284"/>
      <c r="ES8" s="284"/>
      <c r="ET8" s="284"/>
      <c r="EU8" s="284"/>
      <c r="EV8" s="284"/>
      <c r="EW8" s="284"/>
      <c r="EX8" s="284"/>
      <c r="EY8" s="284"/>
      <c r="EZ8" s="284"/>
      <c r="FA8" s="284"/>
      <c r="FB8" s="284"/>
      <c r="FC8" s="284"/>
      <c r="FD8" s="284"/>
      <c r="FE8" s="284"/>
      <c r="FF8" s="284"/>
      <c r="FG8" s="284"/>
      <c r="FH8" s="284"/>
      <c r="FI8" s="284"/>
      <c r="FJ8" s="284"/>
      <c r="FK8" s="284"/>
      <c r="FL8" s="284"/>
      <c r="FM8" s="284"/>
      <c r="FN8" s="284"/>
      <c r="FO8" s="284"/>
      <c r="FP8" s="284"/>
      <c r="FQ8" s="284"/>
      <c r="FR8" s="284"/>
      <c r="FS8" s="284"/>
      <c r="FT8" s="284"/>
      <c r="FU8" s="284"/>
      <c r="FV8" s="284"/>
      <c r="FW8" s="284"/>
      <c r="FX8" s="284"/>
      <c r="FY8" s="284"/>
      <c r="FZ8" s="284"/>
      <c r="GA8" s="284"/>
      <c r="GB8" s="284"/>
      <c r="GC8" s="284"/>
      <c r="GD8" s="284"/>
      <c r="GE8" s="284"/>
      <c r="GF8" s="284"/>
      <c r="GG8" s="284"/>
      <c r="GH8" s="284"/>
      <c r="GI8" s="284"/>
      <c r="GJ8" s="284"/>
      <c r="GK8" s="284"/>
      <c r="GL8" s="284"/>
      <c r="GM8" s="284"/>
      <c r="GN8" s="284"/>
      <c r="GO8" s="284"/>
      <c r="GP8" s="284"/>
      <c r="GQ8" s="284"/>
      <c r="GR8" s="284"/>
      <c r="GS8" s="284"/>
      <c r="GT8" s="284"/>
      <c r="GU8" s="284"/>
      <c r="GV8" s="284"/>
      <c r="GW8" s="284"/>
      <c r="GX8" s="284"/>
      <c r="GY8" s="284"/>
      <c r="GZ8" s="284"/>
      <c r="HA8" s="284"/>
      <c r="HB8" s="284"/>
      <c r="HC8" s="284"/>
      <c r="HD8" s="284"/>
      <c r="HE8" s="284"/>
      <c r="HF8" s="284"/>
      <c r="HG8" s="284"/>
      <c r="HH8" s="284"/>
      <c r="HI8" s="284"/>
      <c r="HJ8" s="284"/>
      <c r="HK8" s="284"/>
      <c r="HL8" s="284"/>
      <c r="HM8" s="284"/>
      <c r="HN8" s="284"/>
      <c r="HO8" s="284"/>
      <c r="HP8" s="284"/>
      <c r="HQ8" s="284"/>
      <c r="HR8" s="284"/>
      <c r="HS8" s="284"/>
      <c r="HT8" s="284"/>
      <c r="HU8" s="284"/>
      <c r="HV8" s="284"/>
      <c r="HW8" s="284"/>
      <c r="HX8" s="284"/>
      <c r="HY8" s="284"/>
      <c r="HZ8" s="284"/>
      <c r="IA8" s="284"/>
    </row>
    <row r="9" spans="1:235" s="285" customFormat="1" ht="21" x14ac:dyDescent="0.25">
      <c r="A9" s="394"/>
      <c r="B9" s="404" t="s">
        <v>178</v>
      </c>
      <c r="C9" s="407"/>
      <c r="D9" s="359"/>
      <c r="E9" s="359"/>
      <c r="F9" s="359"/>
      <c r="G9" s="359"/>
      <c r="H9" s="359"/>
      <c r="I9" s="359"/>
      <c r="J9" s="365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0"/>
      <c r="AF9" s="350"/>
      <c r="AG9" s="350"/>
      <c r="AH9" s="359"/>
      <c r="AI9" s="351"/>
      <c r="AJ9" s="286"/>
      <c r="AK9" s="286"/>
      <c r="AL9" s="286"/>
      <c r="AM9" s="286"/>
      <c r="AN9" s="286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  <c r="FO9" s="284"/>
      <c r="FP9" s="284"/>
      <c r="FQ9" s="284"/>
      <c r="FR9" s="284"/>
      <c r="FS9" s="284"/>
      <c r="FT9" s="284"/>
      <c r="FU9" s="284"/>
      <c r="FV9" s="284"/>
      <c r="FW9" s="284"/>
      <c r="FX9" s="284"/>
      <c r="FY9" s="284"/>
      <c r="FZ9" s="284"/>
      <c r="GA9" s="284"/>
      <c r="GB9" s="284"/>
      <c r="GC9" s="284"/>
      <c r="GD9" s="284"/>
      <c r="GE9" s="284"/>
      <c r="GF9" s="284"/>
      <c r="GG9" s="284"/>
      <c r="GH9" s="284"/>
      <c r="GI9" s="284"/>
      <c r="GJ9" s="284"/>
      <c r="GK9" s="284"/>
      <c r="GL9" s="284"/>
      <c r="GM9" s="284"/>
      <c r="GN9" s="284"/>
      <c r="GO9" s="284"/>
      <c r="GP9" s="284"/>
      <c r="GQ9" s="284"/>
      <c r="GR9" s="284"/>
      <c r="GS9" s="284"/>
      <c r="GT9" s="284"/>
      <c r="GU9" s="284"/>
      <c r="GV9" s="284"/>
      <c r="GW9" s="284"/>
      <c r="GX9" s="284"/>
      <c r="GY9" s="284"/>
      <c r="GZ9" s="284"/>
      <c r="HA9" s="284"/>
      <c r="HB9" s="284"/>
      <c r="HC9" s="284"/>
      <c r="HD9" s="284"/>
      <c r="HE9" s="284"/>
      <c r="HF9" s="284"/>
      <c r="HG9" s="284"/>
      <c r="HH9" s="284"/>
      <c r="HI9" s="284"/>
      <c r="HJ9" s="284"/>
      <c r="HK9" s="284"/>
      <c r="HL9" s="284"/>
      <c r="HM9" s="284"/>
      <c r="HN9" s="284"/>
      <c r="HO9" s="284"/>
      <c r="HP9" s="284"/>
      <c r="HQ9" s="284"/>
      <c r="HR9" s="284"/>
      <c r="HS9" s="284"/>
      <c r="HT9" s="284"/>
      <c r="HU9" s="284"/>
      <c r="HV9" s="284"/>
      <c r="HW9" s="284"/>
      <c r="HX9" s="284"/>
      <c r="HY9" s="284"/>
      <c r="HZ9" s="284"/>
      <c r="IA9" s="284"/>
    </row>
    <row r="10" spans="1:235" s="285" customFormat="1" ht="108.75" customHeight="1" thickBot="1" x14ac:dyDescent="0.3">
      <c r="A10" s="394"/>
      <c r="B10" s="364"/>
      <c r="C10" s="364"/>
      <c r="D10" s="359"/>
      <c r="E10" s="359"/>
      <c r="F10" s="359"/>
      <c r="G10" s="522" t="s">
        <v>165</v>
      </c>
      <c r="H10" s="522"/>
      <c r="I10" s="522"/>
      <c r="J10" s="522"/>
      <c r="K10" s="520" t="s">
        <v>166</v>
      </c>
      <c r="L10" s="520"/>
      <c r="M10" s="520"/>
      <c r="N10" s="520"/>
      <c r="O10" s="522" t="s">
        <v>167</v>
      </c>
      <c r="P10" s="522"/>
      <c r="Q10" s="522"/>
      <c r="R10" s="359"/>
      <c r="S10" s="520" t="s">
        <v>168</v>
      </c>
      <c r="T10" s="521"/>
      <c r="U10" s="521"/>
      <c r="V10" s="359"/>
      <c r="W10" s="522" t="s">
        <v>169</v>
      </c>
      <c r="X10" s="522"/>
      <c r="Y10" s="522"/>
      <c r="Z10" s="522"/>
      <c r="AA10" s="520" t="s">
        <v>170</v>
      </c>
      <c r="AB10" s="521"/>
      <c r="AC10" s="521"/>
      <c r="AD10" s="359"/>
      <c r="AE10" s="522" t="s">
        <v>171</v>
      </c>
      <c r="AF10" s="523"/>
      <c r="AG10" s="523"/>
      <c r="AH10" s="359"/>
      <c r="AI10" s="351"/>
      <c r="AJ10" s="286"/>
      <c r="AK10" s="286"/>
      <c r="AL10" s="286"/>
      <c r="AM10" s="286"/>
      <c r="AN10" s="286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  <c r="FS10" s="284"/>
      <c r="FT10" s="284"/>
      <c r="FU10" s="284"/>
      <c r="FV10" s="284"/>
      <c r="FW10" s="284"/>
      <c r="FX10" s="284"/>
      <c r="FY10" s="284"/>
      <c r="FZ10" s="284"/>
      <c r="GA10" s="284"/>
      <c r="GB10" s="284"/>
      <c r="GC10" s="284"/>
      <c r="GD10" s="284"/>
      <c r="GE10" s="284"/>
      <c r="GF10" s="284"/>
      <c r="GG10" s="284"/>
      <c r="GH10" s="284"/>
      <c r="GI10" s="284"/>
      <c r="GJ10" s="284"/>
      <c r="GK10" s="284"/>
      <c r="GL10" s="284"/>
      <c r="GM10" s="284"/>
      <c r="GN10" s="284"/>
      <c r="GO10" s="284"/>
      <c r="GP10" s="284"/>
      <c r="GQ10" s="284"/>
      <c r="GR10" s="284"/>
      <c r="GS10" s="284"/>
      <c r="GT10" s="284"/>
      <c r="GU10" s="284"/>
      <c r="GV10" s="284"/>
      <c r="GW10" s="284"/>
      <c r="GX10" s="284"/>
      <c r="GY10" s="284"/>
      <c r="GZ10" s="284"/>
      <c r="HA10" s="284"/>
      <c r="HB10" s="284"/>
      <c r="HC10" s="284"/>
      <c r="HD10" s="284"/>
      <c r="HE10" s="284"/>
      <c r="HF10" s="284"/>
      <c r="HG10" s="284"/>
      <c r="HH10" s="284"/>
      <c r="HI10" s="284"/>
      <c r="HJ10" s="284"/>
      <c r="HK10" s="284"/>
      <c r="HL10" s="284"/>
      <c r="HM10" s="284"/>
      <c r="HN10" s="284"/>
      <c r="HO10" s="284"/>
      <c r="HP10" s="284"/>
      <c r="HQ10" s="284"/>
      <c r="HR10" s="284"/>
      <c r="HS10" s="284"/>
      <c r="HT10" s="284"/>
      <c r="HU10" s="284"/>
      <c r="HV10" s="284"/>
      <c r="HW10" s="284"/>
      <c r="HX10" s="284"/>
      <c r="HY10" s="284"/>
      <c r="HZ10" s="284"/>
      <c r="IA10" s="284"/>
    </row>
    <row r="11" spans="1:235" s="285" customFormat="1" ht="112.5" customHeight="1" x14ac:dyDescent="0.25">
      <c r="A11" s="394"/>
      <c r="B11" s="545" t="s">
        <v>8</v>
      </c>
      <c r="C11" s="553" t="s">
        <v>116</v>
      </c>
      <c r="D11" s="555" t="s">
        <v>172</v>
      </c>
      <c r="E11" s="557" t="str">
        <f>+"Ισχύων Εγκεκριμένος Προϋπολογισμός του έργου"&amp;IF(D21=""," (Αρχικά Εγκεκριμένος)"," (Tροποποίηση)")</f>
        <v>Ισχύων Εγκεκριμένος Προϋπολογισμός του έργου (Αρχικά Εγκεκριμένος)</v>
      </c>
      <c r="F11" s="89"/>
      <c r="G11" s="559" t="s">
        <v>145</v>
      </c>
      <c r="H11" s="560"/>
      <c r="I11" s="560"/>
      <c r="J11" s="561"/>
      <c r="K11" s="562" t="s">
        <v>146</v>
      </c>
      <c r="L11" s="563"/>
      <c r="M11" s="563"/>
      <c r="N11" s="563"/>
      <c r="O11" s="559" t="s">
        <v>134</v>
      </c>
      <c r="P11" s="560"/>
      <c r="Q11" s="560"/>
      <c r="R11" s="357"/>
      <c r="S11" s="562" t="s">
        <v>135</v>
      </c>
      <c r="T11" s="563"/>
      <c r="U11" s="563"/>
      <c r="V11" s="89"/>
      <c r="W11" s="564" t="s">
        <v>133</v>
      </c>
      <c r="X11" s="565"/>
      <c r="Y11" s="565"/>
      <c r="Z11" s="566"/>
      <c r="AA11" s="547" t="s">
        <v>136</v>
      </c>
      <c r="AB11" s="548"/>
      <c r="AC11" s="549"/>
      <c r="AD11" s="89"/>
      <c r="AE11" s="545" t="s">
        <v>119</v>
      </c>
      <c r="AF11" s="545" t="s">
        <v>120</v>
      </c>
      <c r="AG11" s="550" t="s">
        <v>173</v>
      </c>
      <c r="AH11" s="89"/>
      <c r="AI11" s="545" t="s">
        <v>121</v>
      </c>
      <c r="AJ11" s="286"/>
      <c r="AK11" s="286"/>
      <c r="AL11" s="286"/>
      <c r="AM11" s="286"/>
      <c r="AN11" s="286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  <c r="FX11" s="284"/>
      <c r="FY11" s="284"/>
      <c r="FZ11" s="284"/>
      <c r="GA11" s="284"/>
      <c r="GB11" s="284"/>
      <c r="GC11" s="284"/>
      <c r="GD11" s="284"/>
      <c r="GE11" s="284"/>
      <c r="GF11" s="284"/>
      <c r="GG11" s="284"/>
      <c r="GH11" s="284"/>
      <c r="GI11" s="284"/>
      <c r="GJ11" s="284"/>
      <c r="GK11" s="284"/>
      <c r="GL11" s="284"/>
      <c r="GM11" s="284"/>
      <c r="GN11" s="284"/>
      <c r="GO11" s="284"/>
      <c r="GP11" s="284"/>
      <c r="GQ11" s="284"/>
      <c r="GR11" s="284"/>
      <c r="GS11" s="284"/>
      <c r="GT11" s="284"/>
      <c r="GU11" s="284"/>
      <c r="GV11" s="284"/>
      <c r="GW11" s="284"/>
      <c r="GX11" s="284"/>
      <c r="GY11" s="284"/>
      <c r="GZ11" s="284"/>
      <c r="HA11" s="284"/>
      <c r="HB11" s="284"/>
      <c r="HC11" s="284"/>
      <c r="HD11" s="284"/>
      <c r="HE11" s="284"/>
      <c r="HF11" s="284"/>
      <c r="HG11" s="284"/>
      <c r="HH11" s="284"/>
      <c r="HI11" s="284"/>
      <c r="HJ11" s="284"/>
      <c r="HK11" s="284"/>
      <c r="HL11" s="284"/>
      <c r="HM11" s="284"/>
      <c r="HN11" s="284"/>
      <c r="HO11" s="284"/>
      <c r="HP11" s="284"/>
      <c r="HQ11" s="284"/>
      <c r="HR11" s="284"/>
      <c r="HS11" s="284"/>
      <c r="HT11" s="284"/>
      <c r="HU11" s="284"/>
      <c r="HV11" s="284"/>
      <c r="HW11" s="284"/>
      <c r="HX11" s="284"/>
      <c r="HY11" s="284"/>
      <c r="HZ11" s="284"/>
      <c r="IA11" s="284"/>
    </row>
    <row r="12" spans="1:235" s="288" customFormat="1" ht="84" customHeight="1" thickBot="1" x14ac:dyDescent="0.25">
      <c r="A12" s="395"/>
      <c r="B12" s="546"/>
      <c r="C12" s="554"/>
      <c r="D12" s="556"/>
      <c r="E12" s="558"/>
      <c r="F12" s="89"/>
      <c r="G12" s="323" t="s">
        <v>117</v>
      </c>
      <c r="H12" s="324" t="s">
        <v>118</v>
      </c>
      <c r="I12" s="325" t="s">
        <v>132</v>
      </c>
      <c r="J12" s="326" t="str">
        <f>+U12</f>
        <v>Παρατηρήσεις</v>
      </c>
      <c r="K12" s="323" t="s">
        <v>117</v>
      </c>
      <c r="L12" s="324" t="s">
        <v>118</v>
      </c>
      <c r="M12" s="325" t="s">
        <v>132</v>
      </c>
      <c r="N12" s="326" t="str">
        <f>+J12</f>
        <v>Παρατηρήσεις</v>
      </c>
      <c r="O12" s="333" t="str">
        <f>+K12</f>
        <v>Ποσό</v>
      </c>
      <c r="P12" s="334" t="s">
        <v>132</v>
      </c>
      <c r="Q12" s="352" t="str">
        <f>+N12</f>
        <v>Παρατηρήσεις</v>
      </c>
      <c r="R12" s="327"/>
      <c r="S12" s="79" t="s">
        <v>117</v>
      </c>
      <c r="T12" s="78" t="s">
        <v>115</v>
      </c>
      <c r="U12" s="91" t="s">
        <v>14</v>
      </c>
      <c r="V12" s="89"/>
      <c r="W12" s="335" t="str">
        <f>+G12</f>
        <v>Ποσό</v>
      </c>
      <c r="X12" s="324" t="str">
        <f>+H12</f>
        <v>Αύξηση ή Μείωση</v>
      </c>
      <c r="Y12" s="325" t="str">
        <f>+I12</f>
        <v>%  Μεταβολή από τον αρχικά εγκεκριμένο Προϋπολογισμό του έργου</v>
      </c>
      <c r="Z12" s="326" t="str">
        <f>+U12</f>
        <v>Παρατηρήσεις</v>
      </c>
      <c r="AA12" s="92" t="s">
        <v>117</v>
      </c>
      <c r="AB12" s="93" t="s">
        <v>115</v>
      </c>
      <c r="AC12" s="94" t="s">
        <v>14</v>
      </c>
      <c r="AD12" s="89"/>
      <c r="AE12" s="546"/>
      <c r="AF12" s="546"/>
      <c r="AG12" s="551"/>
      <c r="AH12" s="89"/>
      <c r="AI12" s="546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  <c r="IA12" s="287"/>
    </row>
    <row r="13" spans="1:235" s="285" customFormat="1" ht="60.75" customHeight="1" x14ac:dyDescent="0.25">
      <c r="A13" s="394"/>
      <c r="B13" s="24" t="s">
        <v>156</v>
      </c>
      <c r="C13" s="28"/>
      <c r="D13" s="19"/>
      <c r="E13" s="81">
        <f>IF($D$21="",C13,D13)</f>
        <v>0</v>
      </c>
      <c r="F13" s="90"/>
      <c r="G13" s="312"/>
      <c r="H13" s="313" t="str">
        <f t="shared" ref="H13:H20" si="0">IF(G13&lt;0,"Μείωση",IF(G13&gt;0,"Αύξηση",""))</f>
        <v/>
      </c>
      <c r="I13" s="321" t="str">
        <f>IF(G13="","",IF(G13+C13=0,0,IF(AND(OR($C13=0,$C13=""),G13&lt;&gt;0),"Προσοχή!!! Νέα κατηγορία δαπάνης",IF(G13="","",G13/$C13))))</f>
        <v/>
      </c>
      <c r="J13" s="336" t="str">
        <f t="shared" ref="J13:J20" si="1">IF(I13="Προσοχή!!! Νέα κατηγορία δαπάνης","Η δαπάνη δεν ανήκει στο Κεφάλαιο 8.3.3. του Οδηγού Διαχείρισης - Υλοποίησης",IF(I13="","",IF(ABS(I13)&gt;25%,"Προσοχή!!! δεν τηρείται το κριτήριο της αύξησης/μείωσης έως 25%","")))</f>
        <v/>
      </c>
      <c r="K13" s="338"/>
      <c r="L13" s="339" t="str">
        <f t="shared" ref="L13:L20" si="2">IF(K13&lt;0,"Μείωση",IF(K13&gt;0,"Αύξηση",""))</f>
        <v/>
      </c>
      <c r="M13" s="340" t="str">
        <f>IF(AND(C13=0,K13&gt;0),"Προσοχή!!! Νέα κατηγορία δαπάνης",IF(K13&lt;0,K13/$C13,""))</f>
        <v/>
      </c>
      <c r="N13" s="341" t="str">
        <f>IF(AND(C13&gt;0,K13&gt;0),"Η δαπάνη θα πρέπει να μειωθεί ή δεν ανήκει στο Κεφάλαιο 8.3.4. του Οδηγού Διαχείρισης - Υλοποίησης",IF(AND(C13&gt;0,K13&gt;0),1,IF(OR(M13="",M13="Προσοχή!!! Νέα κατηγορία δαπάνης"),"",IF(M13&lt;-10%,"Προσοχή!!! δεν τηρείται το κριτήριο της μείωσης έως 10%",""))))</f>
        <v/>
      </c>
      <c r="O13" s="328">
        <f>IF(H13="Μείωση",-ABS(G13),ABS(G13))+(IF(L13="Μείωση",-ABS(K13),ABS(K13)))</f>
        <v>0</v>
      </c>
      <c r="P13" s="329">
        <f>IF(AND(C13=0,O13=0),0,IF(AND(OR($C13=0,$C13=""),O13&lt;&gt;0),"Προσοχή!!! Νέα κατηγορία δαπάνης",IF(O13="","",O13/$C13)))</f>
        <v>0</v>
      </c>
      <c r="Q13" s="353" t="str">
        <f>IF(P13="","",IF(ABS(P13)&gt;25%,"Προσοχή!!! δεν τηρείται το κριτήριο της αύξησης/μείωσης έως 25%"&amp;" και "&amp;MID(N13,25,39),""))</f>
        <v/>
      </c>
      <c r="R13" s="355"/>
      <c r="S13" s="289">
        <f t="shared" ref="S13:S20" si="3">IF(O13+E13&lt;0,"Προσοχή!!! Το άθροισμα της μεταβολής στον ισχύοντα προϋπολογισμό δεν μπορεί να είναι μικρότερη του μηδενός",O13+E13)</f>
        <v>0</v>
      </c>
      <c r="T13" s="290" t="e">
        <f>ROUND(S13/SUM(S13:S20),4)</f>
        <v>#DIV/0!</v>
      </c>
      <c r="U13" s="291"/>
      <c r="V13" s="90"/>
      <c r="W13" s="87"/>
      <c r="X13" s="273" t="str">
        <f t="shared" ref="X13:X20" si="4">IF(W13&lt;0,"Μείωση",IF(W13&gt;0,"Αύξηση",""))</f>
        <v/>
      </c>
      <c r="Y13" s="321" t="str">
        <f t="shared" ref="Y13:Y20" si="5">IF(W13="","",W13/C13)</f>
        <v/>
      </c>
      <c r="Z13" s="317" t="str">
        <f>IF(Y13="","",IF(ABS(Y13)&gt;25%,"Προσοχή!!! δεν τηρείται το κριτήριο της αύξησης/μείωσης έως 25%",""))</f>
        <v/>
      </c>
      <c r="AA13" s="275">
        <f>IF(IF(X13="Μείωση",$E13-ABS(W13),$E13+W13)&lt;0,"Προσοχή!!! Το άθροισμα της μεταβολής στον ισχύοντα προϋπολογισμό δεν μπορεί να είναι μικρότερη του μηδενός",IF(X13="Μείωση",$E13-ABS(W13),$E13+W13))</f>
        <v>0</v>
      </c>
      <c r="AB13" s="276" t="e">
        <f>ROUND(AA13/SUM(AA13:AA20),4)</f>
        <v>#DIV/0!</v>
      </c>
      <c r="AC13" s="277"/>
      <c r="AD13" s="90"/>
      <c r="AE13" s="35">
        <f>SUMIF('Φ4. ΔΗΛΩΘΕΙΣΕΣ ΔΑΠΑΝΕΣ'!$C$3:$C$1005,B13,'Φ4. ΔΗΛΩΘΕΙΣΕΣ ΔΑΠΑΝΕΣ'!$AA$3:$AA$1005)</f>
        <v>0</v>
      </c>
      <c r="AF13" s="20">
        <f>SUMIF('Φ4. ΔΗΛΩΘΕΙΣΕΣ ΔΑΠΑΝΕΣ'!$C$3:$C$1005,B13,'Φ4. ΔΗΛΩΘΕΙΣΕΣ ΔΑΠΑΝΕΣ'!$AD$3:$AD$1005)</f>
        <v>0</v>
      </c>
      <c r="AG13" s="59"/>
      <c r="AH13" s="90"/>
      <c r="AI13" s="33">
        <f t="shared" ref="AI13:AI20" si="6">+AF13+AG13</f>
        <v>0</v>
      </c>
      <c r="AJ13" s="292" t="str">
        <f>IF(AI13&gt;AA13,"Προσοχή!!! Οι Πιστοποιούμενες Δαπάνες υπερβαίνουν τον εγκεκριμένο Προϋπολογισμό.","")</f>
        <v/>
      </c>
      <c r="AK13" s="293" t="str">
        <f>IF(AE13='Φ3. ΔΑΠΑΝΕΣ ΜΕΛΩΝ ΕΡ-ΚΗΣ ΟΜΑΔΑΣ'!M5,"","Προσοχή!!!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L13" s="294"/>
      <c r="AM13" s="295"/>
      <c r="AN13" s="295"/>
      <c r="AO13" s="296"/>
      <c r="AP13" s="296"/>
      <c r="AQ13" s="296"/>
      <c r="AR13" s="296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  <c r="FX13" s="284"/>
      <c r="FY13" s="284"/>
      <c r="FZ13" s="284"/>
      <c r="GA13" s="284"/>
      <c r="GB13" s="284"/>
      <c r="GC13" s="284"/>
      <c r="GD13" s="284"/>
      <c r="GE13" s="284"/>
      <c r="GF13" s="284"/>
      <c r="GG13" s="284"/>
      <c r="GH13" s="284"/>
      <c r="GI13" s="284"/>
      <c r="GJ13" s="284"/>
      <c r="GK13" s="284"/>
      <c r="GL13" s="284"/>
      <c r="GM13" s="284"/>
      <c r="GN13" s="284"/>
      <c r="GO13" s="284"/>
      <c r="GP13" s="284"/>
      <c r="GQ13" s="284"/>
      <c r="GR13" s="284"/>
      <c r="GS13" s="284"/>
      <c r="GT13" s="284"/>
      <c r="GU13" s="284"/>
      <c r="GV13" s="284"/>
      <c r="GW13" s="284"/>
      <c r="GX13" s="284"/>
      <c r="GY13" s="284"/>
      <c r="GZ13" s="284"/>
      <c r="HA13" s="284"/>
      <c r="HB13" s="284"/>
      <c r="HC13" s="284"/>
      <c r="HD13" s="284"/>
      <c r="HE13" s="284"/>
      <c r="HF13" s="284"/>
      <c r="HG13" s="284"/>
      <c r="HH13" s="284"/>
      <c r="HI13" s="284"/>
      <c r="HJ13" s="284"/>
      <c r="HK13" s="284"/>
      <c r="HL13" s="284"/>
      <c r="HM13" s="284"/>
      <c r="HN13" s="284"/>
      <c r="HO13" s="284"/>
      <c r="HP13" s="284"/>
      <c r="HQ13" s="284"/>
      <c r="HR13" s="284"/>
      <c r="HS13" s="284"/>
      <c r="HT13" s="284"/>
      <c r="HU13" s="284"/>
      <c r="HV13" s="284"/>
      <c r="HW13" s="284"/>
      <c r="HX13" s="284"/>
      <c r="HY13" s="284"/>
      <c r="HZ13" s="284"/>
      <c r="IA13" s="284"/>
    </row>
    <row r="14" spans="1:235" s="285" customFormat="1" ht="60.75" customHeight="1" x14ac:dyDescent="0.25">
      <c r="A14" s="394"/>
      <c r="B14" s="25" t="s">
        <v>157</v>
      </c>
      <c r="C14" s="29"/>
      <c r="D14" s="21"/>
      <c r="E14" s="82">
        <f>IF($D$21="",C14,D14)</f>
        <v>0</v>
      </c>
      <c r="F14" s="90"/>
      <c r="G14" s="314"/>
      <c r="H14" s="313" t="str">
        <f>IF(G14&lt;0,"Μείωση",IF(G14&gt;0,"Αύξηση",""))</f>
        <v/>
      </c>
      <c r="I14" s="321" t="str">
        <f t="shared" ref="I14:I20" si="7">IF(G14="","",IF(G14+C14=0,0,IF(AND(OR($C14=0,$C14=""),G14&lt;&gt;0),"Προσοχή!!! Νέα κατηγορία δαπάνης",IF(G14="","",G14/$C14))))</f>
        <v/>
      </c>
      <c r="J14" s="336" t="str">
        <f t="shared" si="1"/>
        <v/>
      </c>
      <c r="K14" s="342"/>
      <c r="L14" s="343" t="str">
        <f t="shared" si="2"/>
        <v/>
      </c>
      <c r="M14" s="344" t="str">
        <f t="shared" ref="M14:M20" si="8">IF(AND(C14=0,K14&gt;0),"Προσοχή!!! Νέα κατηγορία δαπάνης",IF(K14&lt;0,K14/$C14,""))</f>
        <v/>
      </c>
      <c r="N14" s="345" t="str">
        <f t="shared" ref="N14:N20" si="9">IF(AND(C14&gt;0,K14&gt;0),"Η δαπάνη θα πρέπει να μειωθεί ή δεν ανήκει στο Κεφάλαιο 8.3.4. του Οδηγού Διαχείρισης - Υλοποίησης",IF(AND(C14&gt;0,K14&gt;0),1,IF(OR(M14="",M14="Προσοχή!!! Νέα κατηγορία δαπάνης"),"",IF(M14&lt;-10%,"Προσοχή!!! δεν τηρείται το κριτήριο της μείωσης έως 10%",""))))</f>
        <v/>
      </c>
      <c r="O14" s="330">
        <f t="shared" ref="O14:O20" si="10">IF(H14="Μείωση",-ABS(G14),ABS(G14))+(IF(L14="Μείωση",-ABS(K14),ABS(K14)))</f>
        <v>0</v>
      </c>
      <c r="P14" s="329">
        <f t="shared" ref="P14:P20" si="11">IF(AND(C14=0,O14=0),0,IF(AND(OR($C14=0,$C14=""),O14&lt;&gt;0),"Προσοχή!!! Νέα κατηγορία δαπάνης",IF(O14="","",O14/$C14)))</f>
        <v>0</v>
      </c>
      <c r="Q14" s="353" t="str">
        <f t="shared" ref="Q14:Q20" si="12">IF(P14="","",IF(ABS(P14)&gt;25%,"Προσοχή!!! δεν τηρείται το κριτήριο της αύξησης/μείωσης έως 25%"&amp;" και "&amp;MID(N14,25,39),""))</f>
        <v/>
      </c>
      <c r="R14" s="355"/>
      <c r="S14" s="297">
        <f t="shared" si="3"/>
        <v>0</v>
      </c>
      <c r="T14" s="298" t="e">
        <f>ROUND(S14/SUM(S13:S20),4)</f>
        <v>#DIV/0!</v>
      </c>
      <c r="U14" s="280"/>
      <c r="V14" s="90"/>
      <c r="W14" s="87"/>
      <c r="X14" s="273" t="str">
        <f t="shared" si="4"/>
        <v/>
      </c>
      <c r="Y14" s="321" t="str">
        <f t="shared" si="5"/>
        <v/>
      </c>
      <c r="Z14" s="317" t="str">
        <f>IF(Y14="","",IF(ABS(Y14)&gt;25%,"Προσοχή!!! δεν τηρείται το κριτήριο της αύξησης/μείωσης έως 25%",""))</f>
        <v/>
      </c>
      <c r="AA14" s="278">
        <f>IF(IF(X14="Μείωση",$E14-ABS(W14),$E14+W14)&lt;0,"Προσοχή!!! Το άθροισμα της μεταβολής στον ισχύοντα προϋπολογισμό δεν μπορεί να είναι μικρότερη του μηδενός",IF(X14="Μείωση",$E14-ABS(W14),$E14+W14))</f>
        <v>0</v>
      </c>
      <c r="AB14" s="279" t="e">
        <f>ROUND(AA14/SUM(AA13:AA20),4)</f>
        <v>#DIV/0!</v>
      </c>
      <c r="AC14" s="280"/>
      <c r="AD14" s="90"/>
      <c r="AE14" s="36">
        <f>SUMIF('Φ4. ΔΗΛΩΘΕΙΣΕΣ ΔΑΠΑΝΕΣ'!$C$3:$C$1005,B14,'Φ4. ΔΗΛΩΘΕΙΣΕΣ ΔΑΠΑΝΕΣ'!$AA$3:$AA$1005)</f>
        <v>0</v>
      </c>
      <c r="AF14" s="37">
        <f>SUMIF('Φ4. ΔΗΛΩΘΕΙΣΕΣ ΔΑΠΑΝΕΣ'!$C$3:$C$1005,B14,'Φ4. ΔΗΛΩΘΕΙΣΕΣ ΔΑΠΑΝΕΣ'!$AD$3:$AD$1005)</f>
        <v>0</v>
      </c>
      <c r="AG14" s="60"/>
      <c r="AH14" s="90"/>
      <c r="AI14" s="40">
        <f t="shared" si="6"/>
        <v>0</v>
      </c>
      <c r="AJ14" s="292" t="str">
        <f t="shared" ref="AJ14:AJ21" si="13">IF(AI14&gt;AA14,"Προσοχή!!! Οι Πιστοποιούμενες Δαπάνες υπερβαίνουν τον εγκεκριμένο Προϋπολογισμό.","")</f>
        <v/>
      </c>
      <c r="AK14" s="299"/>
      <c r="AL14" s="286"/>
      <c r="AM14" s="286"/>
      <c r="AN14" s="286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  <c r="FX14" s="284"/>
      <c r="FY14" s="284"/>
      <c r="FZ14" s="284"/>
      <c r="GA14" s="284"/>
      <c r="GB14" s="284"/>
      <c r="GC14" s="284"/>
      <c r="GD14" s="284"/>
      <c r="GE14" s="284"/>
      <c r="GF14" s="284"/>
      <c r="GG14" s="284"/>
      <c r="GH14" s="284"/>
      <c r="GI14" s="284"/>
      <c r="GJ14" s="284"/>
      <c r="GK14" s="284"/>
      <c r="GL14" s="284"/>
      <c r="GM14" s="284"/>
      <c r="GN14" s="284"/>
      <c r="GO14" s="284"/>
      <c r="GP14" s="284"/>
      <c r="GQ14" s="284"/>
      <c r="GR14" s="284"/>
      <c r="GS14" s="284"/>
      <c r="GT14" s="284"/>
      <c r="GU14" s="284"/>
      <c r="GV14" s="284"/>
      <c r="GW14" s="284"/>
      <c r="GX14" s="284"/>
      <c r="GY14" s="284"/>
      <c r="GZ14" s="284"/>
      <c r="HA14" s="284"/>
      <c r="HB14" s="284"/>
      <c r="HC14" s="284"/>
      <c r="HD14" s="284"/>
      <c r="HE14" s="284"/>
      <c r="HF14" s="284"/>
      <c r="HG14" s="284"/>
      <c r="HH14" s="284"/>
      <c r="HI14" s="284"/>
      <c r="HJ14" s="284"/>
      <c r="HK14" s="284"/>
      <c r="HL14" s="284"/>
      <c r="HM14" s="284"/>
      <c r="HN14" s="284"/>
      <c r="HO14" s="284"/>
      <c r="HP14" s="284"/>
      <c r="HQ14" s="284"/>
      <c r="HR14" s="284"/>
      <c r="HS14" s="284"/>
      <c r="HT14" s="284"/>
      <c r="HU14" s="284"/>
      <c r="HV14" s="284"/>
      <c r="HW14" s="284"/>
      <c r="HX14" s="284"/>
      <c r="HY14" s="284"/>
      <c r="HZ14" s="284"/>
      <c r="IA14" s="284"/>
    </row>
    <row r="15" spans="1:235" s="285" customFormat="1" ht="60.75" customHeight="1" x14ac:dyDescent="0.25">
      <c r="A15" s="394"/>
      <c r="B15" s="25" t="s">
        <v>158</v>
      </c>
      <c r="C15" s="29"/>
      <c r="D15" s="21"/>
      <c r="E15" s="82">
        <f>IF($D$21="",C15,D15)</f>
        <v>0</v>
      </c>
      <c r="F15" s="90"/>
      <c r="G15" s="314"/>
      <c r="H15" s="313" t="str">
        <f t="shared" si="0"/>
        <v/>
      </c>
      <c r="I15" s="321" t="str">
        <f t="shared" si="7"/>
        <v/>
      </c>
      <c r="J15" s="336" t="str">
        <f t="shared" si="1"/>
        <v/>
      </c>
      <c r="K15" s="342"/>
      <c r="L15" s="343" t="str">
        <f t="shared" si="2"/>
        <v/>
      </c>
      <c r="M15" s="344" t="str">
        <f t="shared" si="8"/>
        <v/>
      </c>
      <c r="N15" s="345" t="str">
        <f t="shared" si="9"/>
        <v/>
      </c>
      <c r="O15" s="330">
        <f t="shared" si="10"/>
        <v>0</v>
      </c>
      <c r="P15" s="329">
        <f t="shared" si="11"/>
        <v>0</v>
      </c>
      <c r="Q15" s="353" t="str">
        <f t="shared" si="12"/>
        <v/>
      </c>
      <c r="R15" s="355"/>
      <c r="S15" s="297">
        <f t="shared" si="3"/>
        <v>0</v>
      </c>
      <c r="T15" s="300" t="e">
        <f>ROUND(S15/SUM(S13:S20),4)</f>
        <v>#DIV/0!</v>
      </c>
      <c r="U15" s="281"/>
      <c r="V15" s="90"/>
      <c r="W15" s="87"/>
      <c r="X15" s="273" t="str">
        <f t="shared" si="4"/>
        <v/>
      </c>
      <c r="Y15" s="321" t="str">
        <f t="shared" si="5"/>
        <v/>
      </c>
      <c r="Z15" s="317" t="str">
        <f t="shared" ref="Z15:Z20" si="14">IF(Y15="","",IF(ABS(Y15)&gt;25%,"Προσοχή!!! δεν τηρείται το κριτήριο της αύξησης/μείωσης έως 25%",""))</f>
        <v/>
      </c>
      <c r="AA15" s="278">
        <f t="shared" ref="AA15:AA19" si="15">IF(IF(X15="Μείωση",$E15-ABS(W15),$E15+W15)&lt;0,"Προσοχή!!! Το άθροισμα της μεταβολής στον ισχύοντα προϋπολογισμό δεν μπορεί να είναι μικρότερη του μηδενός",IF(X15="Μείωση",$E15-ABS(W15),$E15+W15))</f>
        <v>0</v>
      </c>
      <c r="AB15" s="279" t="e">
        <f>ROUND(AA15/SUM(AA13:AA20),4)</f>
        <v>#DIV/0!</v>
      </c>
      <c r="AC15" s="281"/>
      <c r="AD15" s="90"/>
      <c r="AE15" s="36">
        <f>SUMIF('Φ4. ΔΗΛΩΘΕΙΣΕΣ ΔΑΠΑΝΕΣ'!$C$3:$C$1005,B15,'Φ4. ΔΗΛΩΘΕΙΣΕΣ ΔΑΠΑΝΕΣ'!$AA$3:$AA$1005)</f>
        <v>0</v>
      </c>
      <c r="AF15" s="37">
        <f>SUMIF('Φ4. ΔΗΛΩΘΕΙΣΕΣ ΔΑΠΑΝΕΣ'!$C$3:$C$1005,B15,'Φ4. ΔΗΛΩΘΕΙΣΕΣ ΔΑΠΑΝΕΣ'!$AD$3:$AD$1005)</f>
        <v>0</v>
      </c>
      <c r="AG15" s="60"/>
      <c r="AH15" s="90"/>
      <c r="AI15" s="40">
        <f t="shared" si="6"/>
        <v>0</v>
      </c>
      <c r="AJ15" s="292" t="str">
        <f t="shared" si="13"/>
        <v/>
      </c>
      <c r="AK15" s="286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  <c r="FX15" s="284"/>
      <c r="FY15" s="284"/>
      <c r="FZ15" s="284"/>
      <c r="GA15" s="284"/>
      <c r="GB15" s="284"/>
      <c r="GC15" s="284"/>
      <c r="GD15" s="284"/>
      <c r="GE15" s="284"/>
      <c r="GF15" s="284"/>
      <c r="GG15" s="284"/>
      <c r="GH15" s="284"/>
      <c r="GI15" s="284"/>
      <c r="GJ15" s="284"/>
      <c r="GK15" s="284"/>
      <c r="GL15" s="284"/>
      <c r="GM15" s="284"/>
      <c r="GN15" s="284"/>
      <c r="GO15" s="284"/>
      <c r="GP15" s="284"/>
      <c r="GQ15" s="284"/>
      <c r="GR15" s="284"/>
      <c r="GS15" s="284"/>
      <c r="GT15" s="284"/>
      <c r="GU15" s="284"/>
      <c r="GV15" s="284"/>
      <c r="GW15" s="284"/>
      <c r="GX15" s="284"/>
      <c r="GY15" s="284"/>
      <c r="GZ15" s="284"/>
      <c r="HA15" s="284"/>
      <c r="HB15" s="284"/>
      <c r="HC15" s="284"/>
      <c r="HD15" s="284"/>
      <c r="HE15" s="284"/>
      <c r="HF15" s="284"/>
      <c r="HG15" s="284"/>
      <c r="HH15" s="284"/>
      <c r="HI15" s="284"/>
      <c r="HJ15" s="284"/>
      <c r="HK15" s="284"/>
      <c r="HL15" s="284"/>
      <c r="HM15" s="284"/>
      <c r="HN15" s="284"/>
      <c r="HO15" s="284"/>
      <c r="HP15" s="284"/>
      <c r="HQ15" s="284"/>
      <c r="HR15" s="284"/>
      <c r="HS15" s="284"/>
      <c r="HT15" s="284"/>
      <c r="HU15" s="284"/>
      <c r="HV15" s="284"/>
      <c r="HW15" s="284"/>
      <c r="HX15" s="284"/>
      <c r="HY15" s="284"/>
      <c r="HZ15" s="284"/>
      <c r="IA15" s="284"/>
    </row>
    <row r="16" spans="1:235" s="285" customFormat="1" ht="60.75" customHeight="1" x14ac:dyDescent="0.25">
      <c r="A16" s="394"/>
      <c r="B16" s="25" t="s">
        <v>159</v>
      </c>
      <c r="C16" s="29"/>
      <c r="D16" s="21"/>
      <c r="E16" s="82">
        <f>IF($D$21="",C16,D16)</f>
        <v>0</v>
      </c>
      <c r="F16" s="90"/>
      <c r="G16" s="314"/>
      <c r="H16" s="313" t="str">
        <f t="shared" si="0"/>
        <v/>
      </c>
      <c r="I16" s="321" t="str">
        <f t="shared" si="7"/>
        <v/>
      </c>
      <c r="J16" s="336" t="str">
        <f t="shared" si="1"/>
        <v/>
      </c>
      <c r="K16" s="342"/>
      <c r="L16" s="343" t="str">
        <f t="shared" si="2"/>
        <v/>
      </c>
      <c r="M16" s="344" t="str">
        <f t="shared" si="8"/>
        <v/>
      </c>
      <c r="N16" s="345" t="str">
        <f t="shared" si="9"/>
        <v/>
      </c>
      <c r="O16" s="330">
        <f t="shared" si="10"/>
        <v>0</v>
      </c>
      <c r="P16" s="329">
        <f t="shared" si="11"/>
        <v>0</v>
      </c>
      <c r="Q16" s="353" t="str">
        <f>IF(P16="","",IF(ABS(P16)&gt;25%,"Προσοχή!!! δεν τηρείται το κριτήριο της αύξησης/μείωσης έως 25%"&amp;" και "&amp;MID(N16,25,39),""))</f>
        <v/>
      </c>
      <c r="R16" s="355"/>
      <c r="S16" s="297">
        <f t="shared" si="3"/>
        <v>0</v>
      </c>
      <c r="T16" s="298" t="e">
        <f>ROUND(S16/SUM(S13:S20),4)</f>
        <v>#DIV/0!</v>
      </c>
      <c r="U16" s="280"/>
      <c r="V16" s="90"/>
      <c r="W16" s="87"/>
      <c r="X16" s="273" t="str">
        <f t="shared" si="4"/>
        <v/>
      </c>
      <c r="Y16" s="321" t="str">
        <f t="shared" si="5"/>
        <v/>
      </c>
      <c r="Z16" s="317" t="str">
        <f t="shared" si="14"/>
        <v/>
      </c>
      <c r="AA16" s="278">
        <f t="shared" si="15"/>
        <v>0</v>
      </c>
      <c r="AB16" s="279" t="e">
        <f>ROUND(AA16/SUM(AA13:AA20),4)</f>
        <v>#DIV/0!</v>
      </c>
      <c r="AC16" s="280"/>
      <c r="AD16" s="90"/>
      <c r="AE16" s="36">
        <f>SUMIF('Φ4. ΔΗΛΩΘΕΙΣΕΣ ΔΑΠΑΝΕΣ'!$C$3:$C$1005,B16,'Φ4. ΔΗΛΩΘΕΙΣΕΣ ΔΑΠΑΝΕΣ'!$AA$3:$AA$1005)</f>
        <v>0</v>
      </c>
      <c r="AF16" s="37">
        <f>SUMIF('Φ4. ΔΗΛΩΘΕΙΣΕΣ ΔΑΠΑΝΕΣ'!$C$3:$C$1005,B16,'Φ4. ΔΗΛΩΘΕΙΣΕΣ ΔΑΠΑΝΕΣ'!$AD$3:$AD$1005)</f>
        <v>0</v>
      </c>
      <c r="AG16" s="60"/>
      <c r="AH16" s="90"/>
      <c r="AI16" s="40">
        <f t="shared" si="6"/>
        <v>0</v>
      </c>
      <c r="AJ16" s="292" t="str">
        <f t="shared" si="13"/>
        <v/>
      </c>
      <c r="AK16" s="286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  <c r="FU16" s="284"/>
      <c r="FV16" s="284"/>
      <c r="FW16" s="284"/>
      <c r="FX16" s="284"/>
      <c r="FY16" s="284"/>
      <c r="FZ16" s="284"/>
      <c r="GA16" s="284"/>
      <c r="GB16" s="284"/>
      <c r="GC16" s="284"/>
      <c r="GD16" s="284"/>
      <c r="GE16" s="284"/>
      <c r="GF16" s="284"/>
      <c r="GG16" s="284"/>
      <c r="GH16" s="284"/>
      <c r="GI16" s="284"/>
      <c r="GJ16" s="284"/>
      <c r="GK16" s="284"/>
      <c r="GL16" s="284"/>
      <c r="GM16" s="284"/>
      <c r="GN16" s="284"/>
      <c r="GO16" s="284"/>
      <c r="GP16" s="284"/>
      <c r="GQ16" s="284"/>
      <c r="GR16" s="284"/>
      <c r="GS16" s="284"/>
      <c r="GT16" s="284"/>
      <c r="GU16" s="284"/>
      <c r="GV16" s="284"/>
      <c r="GW16" s="284"/>
      <c r="GX16" s="284"/>
      <c r="GY16" s="284"/>
      <c r="GZ16" s="284"/>
      <c r="HA16" s="284"/>
      <c r="HB16" s="284"/>
      <c r="HC16" s="284"/>
      <c r="HD16" s="284"/>
      <c r="HE16" s="284"/>
      <c r="HF16" s="284"/>
      <c r="HG16" s="284"/>
      <c r="HH16" s="284"/>
      <c r="HI16" s="284"/>
      <c r="HJ16" s="284"/>
      <c r="HK16" s="284"/>
      <c r="HL16" s="284"/>
      <c r="HM16" s="284"/>
      <c r="HN16" s="284"/>
      <c r="HO16" s="284"/>
      <c r="HP16" s="284"/>
      <c r="HQ16" s="284"/>
      <c r="HR16" s="284"/>
      <c r="HS16" s="284"/>
      <c r="HT16" s="284"/>
      <c r="HU16" s="284"/>
      <c r="HV16" s="284"/>
      <c r="HW16" s="284"/>
      <c r="HX16" s="284"/>
      <c r="HY16" s="284"/>
      <c r="HZ16" s="284"/>
      <c r="IA16" s="284"/>
    </row>
    <row r="17" spans="1:235" s="285" customFormat="1" ht="60.75" customHeight="1" x14ac:dyDescent="0.25">
      <c r="A17" s="394"/>
      <c r="B17" s="25" t="s">
        <v>163</v>
      </c>
      <c r="C17" s="29"/>
      <c r="D17" s="21"/>
      <c r="E17" s="82">
        <f t="shared" ref="E17:E18" si="16">IF($D$21="",C17,D17)</f>
        <v>0</v>
      </c>
      <c r="F17" s="90"/>
      <c r="G17" s="314"/>
      <c r="H17" s="313"/>
      <c r="I17" s="321"/>
      <c r="J17" s="336"/>
      <c r="K17" s="342"/>
      <c r="L17" s="343"/>
      <c r="M17" s="344"/>
      <c r="N17" s="345"/>
      <c r="O17" s="330">
        <f t="shared" si="10"/>
        <v>0</v>
      </c>
      <c r="P17" s="329">
        <f t="shared" si="11"/>
        <v>0</v>
      </c>
      <c r="Q17" s="353"/>
      <c r="R17" s="355"/>
      <c r="S17" s="297">
        <f t="shared" si="3"/>
        <v>0</v>
      </c>
      <c r="T17" s="298" t="e">
        <f t="shared" ref="T17:T18" si="17">ROUND(S17/SUM(S14:S21),4)</f>
        <v>#DIV/0!</v>
      </c>
      <c r="U17" s="280"/>
      <c r="V17" s="90"/>
      <c r="W17" s="87"/>
      <c r="X17" s="273"/>
      <c r="Y17" s="321"/>
      <c r="Z17" s="317"/>
      <c r="AA17" s="278">
        <f t="shared" si="15"/>
        <v>0</v>
      </c>
      <c r="AB17" s="279" t="e">
        <f t="shared" ref="AB17:AB18" si="18">ROUND(AA17/SUM(AA14:AA21),4)</f>
        <v>#DIV/0!</v>
      </c>
      <c r="AC17" s="280"/>
      <c r="AD17" s="90"/>
      <c r="AE17" s="36">
        <f>SUMIF('Φ4. ΔΗΛΩΘΕΙΣΕΣ ΔΑΠΑΝΕΣ'!$C$3:$C$1005,B17,'Φ4. ΔΗΛΩΘΕΙΣΕΣ ΔΑΠΑΝΕΣ'!$AA$3:$AA$1005)</f>
        <v>0</v>
      </c>
      <c r="AF17" s="37">
        <f>SUMIF('Φ4. ΔΗΛΩΘΕΙΣΕΣ ΔΑΠΑΝΕΣ'!$C$3:$C$1005,B17,'Φ4. ΔΗΛΩΘΕΙΣΕΣ ΔΑΠΑΝΕΣ'!$AD$3:$AD$1005)</f>
        <v>0</v>
      </c>
      <c r="AG17" s="60"/>
      <c r="AH17" s="90"/>
      <c r="AI17" s="40">
        <f t="shared" si="6"/>
        <v>0</v>
      </c>
      <c r="AJ17" s="292"/>
      <c r="AK17" s="286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  <c r="FX17" s="284"/>
      <c r="FY17" s="284"/>
      <c r="FZ17" s="284"/>
      <c r="GA17" s="284"/>
      <c r="GB17" s="284"/>
      <c r="GC17" s="284"/>
      <c r="GD17" s="284"/>
      <c r="GE17" s="284"/>
      <c r="GF17" s="284"/>
      <c r="GG17" s="284"/>
      <c r="GH17" s="284"/>
      <c r="GI17" s="284"/>
      <c r="GJ17" s="284"/>
      <c r="GK17" s="284"/>
      <c r="GL17" s="284"/>
      <c r="GM17" s="284"/>
      <c r="GN17" s="284"/>
      <c r="GO17" s="284"/>
      <c r="GP17" s="284"/>
      <c r="GQ17" s="284"/>
      <c r="GR17" s="284"/>
      <c r="GS17" s="284"/>
      <c r="GT17" s="284"/>
      <c r="GU17" s="284"/>
      <c r="GV17" s="284"/>
      <c r="GW17" s="284"/>
      <c r="GX17" s="284"/>
      <c r="GY17" s="284"/>
      <c r="GZ17" s="284"/>
      <c r="HA17" s="284"/>
      <c r="HB17" s="284"/>
      <c r="HC17" s="284"/>
      <c r="HD17" s="284"/>
      <c r="HE17" s="284"/>
      <c r="HF17" s="284"/>
      <c r="HG17" s="284"/>
      <c r="HH17" s="284"/>
      <c r="HI17" s="284"/>
      <c r="HJ17" s="284"/>
      <c r="HK17" s="284"/>
      <c r="HL17" s="284"/>
      <c r="HM17" s="284"/>
      <c r="HN17" s="284"/>
      <c r="HO17" s="284"/>
      <c r="HP17" s="284"/>
      <c r="HQ17" s="284"/>
      <c r="HR17" s="284"/>
      <c r="HS17" s="284"/>
      <c r="HT17" s="284"/>
      <c r="HU17" s="284"/>
      <c r="HV17" s="284"/>
      <c r="HW17" s="284"/>
      <c r="HX17" s="284"/>
      <c r="HY17" s="284"/>
      <c r="HZ17" s="284"/>
      <c r="IA17" s="284"/>
    </row>
    <row r="18" spans="1:235" s="285" customFormat="1" ht="60.75" customHeight="1" x14ac:dyDescent="0.25">
      <c r="A18" s="394"/>
      <c r="B18" s="25" t="s">
        <v>162</v>
      </c>
      <c r="C18" s="29"/>
      <c r="D18" s="21"/>
      <c r="E18" s="82">
        <f t="shared" si="16"/>
        <v>0</v>
      </c>
      <c r="F18" s="90"/>
      <c r="G18" s="314"/>
      <c r="H18" s="313"/>
      <c r="I18" s="321"/>
      <c r="J18" s="336"/>
      <c r="K18" s="342"/>
      <c r="L18" s="343"/>
      <c r="M18" s="344"/>
      <c r="N18" s="345"/>
      <c r="O18" s="330">
        <f t="shared" si="10"/>
        <v>0</v>
      </c>
      <c r="P18" s="329">
        <f t="shared" si="11"/>
        <v>0</v>
      </c>
      <c r="Q18" s="353"/>
      <c r="R18" s="355"/>
      <c r="S18" s="297">
        <f t="shared" si="3"/>
        <v>0</v>
      </c>
      <c r="T18" s="298" t="e">
        <f t="shared" si="17"/>
        <v>#DIV/0!</v>
      </c>
      <c r="U18" s="280"/>
      <c r="V18" s="90"/>
      <c r="W18" s="87"/>
      <c r="X18" s="273"/>
      <c r="Y18" s="321"/>
      <c r="Z18" s="317"/>
      <c r="AA18" s="278">
        <f t="shared" si="15"/>
        <v>0</v>
      </c>
      <c r="AB18" s="279" t="e">
        <f t="shared" si="18"/>
        <v>#DIV/0!</v>
      </c>
      <c r="AC18" s="280"/>
      <c r="AD18" s="90"/>
      <c r="AE18" s="36">
        <f>SUMIF('Φ4. ΔΗΛΩΘΕΙΣΕΣ ΔΑΠΑΝΕΣ'!$C$3:$C$1005,B18,'Φ4. ΔΗΛΩΘΕΙΣΕΣ ΔΑΠΑΝΕΣ'!$AA$3:$AA$1005)</f>
        <v>0</v>
      </c>
      <c r="AF18" s="37">
        <f>SUMIF('Φ4. ΔΗΛΩΘΕΙΣΕΣ ΔΑΠΑΝΕΣ'!$C$3:$C$1005,B18,'Φ4. ΔΗΛΩΘΕΙΣΕΣ ΔΑΠΑΝΕΣ'!$AD$3:$AD$1005)</f>
        <v>0</v>
      </c>
      <c r="AG18" s="60"/>
      <c r="AH18" s="90"/>
      <c r="AI18" s="40">
        <f t="shared" si="6"/>
        <v>0</v>
      </c>
      <c r="AJ18" s="292"/>
      <c r="AK18" s="286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  <c r="FU18" s="284"/>
      <c r="FV18" s="284"/>
      <c r="FW18" s="284"/>
      <c r="FX18" s="284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  <c r="GY18" s="284"/>
      <c r="GZ18" s="284"/>
      <c r="HA18" s="284"/>
      <c r="HB18" s="284"/>
      <c r="HC18" s="284"/>
      <c r="HD18" s="284"/>
      <c r="HE18" s="284"/>
      <c r="HF18" s="284"/>
      <c r="HG18" s="284"/>
      <c r="HH18" s="284"/>
      <c r="HI18" s="284"/>
      <c r="HJ18" s="284"/>
      <c r="HK18" s="284"/>
      <c r="HL18" s="284"/>
      <c r="HM18" s="284"/>
      <c r="HN18" s="284"/>
      <c r="HO18" s="284"/>
      <c r="HP18" s="284"/>
      <c r="HQ18" s="284"/>
      <c r="HR18" s="284"/>
      <c r="HS18" s="284"/>
      <c r="HT18" s="284"/>
      <c r="HU18" s="284"/>
      <c r="HV18" s="284"/>
      <c r="HW18" s="284"/>
      <c r="HX18" s="284"/>
      <c r="HY18" s="284"/>
      <c r="HZ18" s="284"/>
      <c r="IA18" s="284"/>
    </row>
    <row r="19" spans="1:235" s="285" customFormat="1" ht="60.75" customHeight="1" x14ac:dyDescent="0.25">
      <c r="A19" s="394"/>
      <c r="B19" s="25" t="s">
        <v>160</v>
      </c>
      <c r="C19" s="29"/>
      <c r="D19" s="21"/>
      <c r="E19" s="82">
        <f>IF($D$21="",C19,D19)</f>
        <v>0</v>
      </c>
      <c r="F19" s="90"/>
      <c r="G19" s="314"/>
      <c r="H19" s="313" t="str">
        <f t="shared" si="0"/>
        <v/>
      </c>
      <c r="I19" s="321" t="str">
        <f t="shared" si="7"/>
        <v/>
      </c>
      <c r="J19" s="336" t="str">
        <f t="shared" si="1"/>
        <v/>
      </c>
      <c r="K19" s="342"/>
      <c r="L19" s="343" t="str">
        <f t="shared" si="2"/>
        <v/>
      </c>
      <c r="M19" s="344" t="str">
        <f t="shared" si="8"/>
        <v/>
      </c>
      <c r="N19" s="345" t="str">
        <f t="shared" si="9"/>
        <v/>
      </c>
      <c r="O19" s="330">
        <f t="shared" si="10"/>
        <v>0</v>
      </c>
      <c r="P19" s="329">
        <f t="shared" si="11"/>
        <v>0</v>
      </c>
      <c r="Q19" s="353" t="str">
        <f t="shared" si="12"/>
        <v/>
      </c>
      <c r="R19" s="355"/>
      <c r="S19" s="297">
        <f t="shared" si="3"/>
        <v>0</v>
      </c>
      <c r="T19" s="298" t="e">
        <f>ROUND(S19/SUM(S13:S20),4)</f>
        <v>#DIV/0!</v>
      </c>
      <c r="U19" s="281"/>
      <c r="V19" s="90"/>
      <c r="W19" s="87"/>
      <c r="X19" s="273" t="str">
        <f t="shared" si="4"/>
        <v/>
      </c>
      <c r="Y19" s="321" t="str">
        <f t="shared" si="5"/>
        <v/>
      </c>
      <c r="Z19" s="317" t="str">
        <f t="shared" si="14"/>
        <v/>
      </c>
      <c r="AA19" s="278">
        <f t="shared" si="15"/>
        <v>0</v>
      </c>
      <c r="AB19" s="279" t="e">
        <f>ROUND(AA19/SUM(AA13:AA20),4)</f>
        <v>#DIV/0!</v>
      </c>
      <c r="AC19" s="281"/>
      <c r="AD19" s="90"/>
      <c r="AE19" s="36">
        <f>SUMIF('Φ4. ΔΗΛΩΘΕΙΣΕΣ ΔΑΠΑΝΕΣ'!$C$3:$C$1005,B19,'Φ4. ΔΗΛΩΘΕΙΣΕΣ ΔΑΠΑΝΕΣ'!$AA$3:$AA$1005)</f>
        <v>0</v>
      </c>
      <c r="AF19" s="37">
        <f>SUMIF('Φ4. ΔΗΛΩΘΕΙΣΕΣ ΔΑΠΑΝΕΣ'!$C$3:$C$1005,B19,'Φ4. ΔΗΛΩΘΕΙΣΕΣ ΔΑΠΑΝΕΣ'!$AD$3:$AD$1005)</f>
        <v>0</v>
      </c>
      <c r="AG19" s="60"/>
      <c r="AH19" s="90"/>
      <c r="AI19" s="40">
        <f t="shared" si="6"/>
        <v>0</v>
      </c>
      <c r="AJ19" s="292" t="str">
        <f t="shared" si="13"/>
        <v/>
      </c>
      <c r="AK19" s="286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  <c r="FX19" s="284"/>
      <c r="FY19" s="284"/>
      <c r="FZ19" s="284"/>
      <c r="GA19" s="284"/>
      <c r="GB19" s="284"/>
      <c r="GC19" s="284"/>
      <c r="GD19" s="284"/>
      <c r="GE19" s="284"/>
      <c r="GF19" s="284"/>
      <c r="GG19" s="284"/>
      <c r="GH19" s="284"/>
      <c r="GI19" s="284"/>
      <c r="GJ19" s="284"/>
      <c r="GK19" s="284"/>
      <c r="GL19" s="284"/>
      <c r="GM19" s="284"/>
      <c r="GN19" s="284"/>
      <c r="GO19" s="284"/>
      <c r="GP19" s="284"/>
      <c r="GQ19" s="284"/>
      <c r="GR19" s="284"/>
      <c r="GS19" s="284"/>
      <c r="GT19" s="284"/>
      <c r="GU19" s="284"/>
      <c r="GV19" s="284"/>
      <c r="GW19" s="284"/>
      <c r="GX19" s="284"/>
      <c r="GY19" s="284"/>
      <c r="GZ19" s="284"/>
      <c r="HA19" s="284"/>
      <c r="HB19" s="284"/>
      <c r="HC19" s="284"/>
      <c r="HD19" s="284"/>
      <c r="HE19" s="284"/>
      <c r="HF19" s="284"/>
      <c r="HG19" s="284"/>
      <c r="HH19" s="284"/>
      <c r="HI19" s="284"/>
      <c r="HJ19" s="284"/>
      <c r="HK19" s="284"/>
      <c r="HL19" s="284"/>
      <c r="HM19" s="284"/>
      <c r="HN19" s="284"/>
      <c r="HO19" s="284"/>
      <c r="HP19" s="284"/>
      <c r="HQ19" s="284"/>
      <c r="HR19" s="284"/>
      <c r="HS19" s="284"/>
      <c r="HT19" s="284"/>
      <c r="HU19" s="284"/>
      <c r="HV19" s="284"/>
      <c r="HW19" s="284"/>
      <c r="HX19" s="284"/>
      <c r="HY19" s="284"/>
      <c r="HZ19" s="284"/>
      <c r="IA19" s="284"/>
    </row>
    <row r="20" spans="1:235" s="285" customFormat="1" ht="60.75" customHeight="1" thickBot="1" x14ac:dyDescent="0.3">
      <c r="A20" s="394"/>
      <c r="B20" s="26" t="s">
        <v>161</v>
      </c>
      <c r="C20" s="30"/>
      <c r="D20" s="22"/>
      <c r="E20" s="83">
        <f>IF($D$21="",C20,D20)</f>
        <v>0</v>
      </c>
      <c r="F20" s="90"/>
      <c r="G20" s="315"/>
      <c r="H20" s="316" t="str">
        <f t="shared" si="0"/>
        <v/>
      </c>
      <c r="I20" s="322" t="str">
        <f t="shared" si="7"/>
        <v/>
      </c>
      <c r="J20" s="337" t="str">
        <f t="shared" si="1"/>
        <v/>
      </c>
      <c r="K20" s="346"/>
      <c r="L20" s="347" t="str">
        <f t="shared" si="2"/>
        <v/>
      </c>
      <c r="M20" s="348" t="str">
        <f t="shared" si="8"/>
        <v/>
      </c>
      <c r="N20" s="349" t="str">
        <f t="shared" si="9"/>
        <v/>
      </c>
      <c r="O20" s="331">
        <f t="shared" si="10"/>
        <v>0</v>
      </c>
      <c r="P20" s="332">
        <f t="shared" si="11"/>
        <v>0</v>
      </c>
      <c r="Q20" s="354" t="str">
        <f t="shared" si="12"/>
        <v/>
      </c>
      <c r="R20" s="355"/>
      <c r="S20" s="301">
        <f t="shared" si="3"/>
        <v>0</v>
      </c>
      <c r="T20" s="302" t="e">
        <f>ROUND(S20/SUM(S13:S20),4)</f>
        <v>#DIV/0!</v>
      </c>
      <c r="U20" s="303" t="e">
        <f>IF(T20&lt;=8%,"","Οι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V20" s="90"/>
      <c r="W20" s="87"/>
      <c r="X20" s="274" t="str">
        <f t="shared" si="4"/>
        <v/>
      </c>
      <c r="Y20" s="322" t="str">
        <f t="shared" si="5"/>
        <v/>
      </c>
      <c r="Z20" s="318" t="str">
        <f t="shared" si="14"/>
        <v/>
      </c>
      <c r="AA20" s="282">
        <f>IF(IF(X20="Μείωση",$E20-ABS(W20),$E20+W20)&lt;0,"Προσοχή!!! Το άθροισμα της μεταβολής στον ισχύοντα προϋπολογισμό δεν μπορεί να είναι μικρότερη του μηδενός",IF(X20="Μείωση",$E20-ABS(W20),$E20+W20))</f>
        <v>0</v>
      </c>
      <c r="AB20" s="283" t="e">
        <f>ROUND(AA20/SUM(AA13:AA20),4)</f>
        <v>#DIV/0!</v>
      </c>
      <c r="AC20" s="281" t="e">
        <f>IF(AB20&lt;=8%,"","Οι έμμεσες δαπάνες (ΚΔ 7.8) για τις ερευνητικές προτάσεις των Κατηγοριών Ι και ΙΙ δύναται να ανέλθουν έως το 8% του συνολικού προϋπολογισμού του έργου.")</f>
        <v>#DIV/0!</v>
      </c>
      <c r="AD20" s="90"/>
      <c r="AE20" s="38">
        <f>SUMIF('Φ4. ΔΗΛΩΘΕΙΣΕΣ ΔΑΠΑΝΕΣ'!$C$3:$C$1005,B20,'Φ4. ΔΗΛΩΘΕΙΣΕΣ ΔΑΠΑΝΕΣ'!$AA$3:$AA$1005)</f>
        <v>0</v>
      </c>
      <c r="AF20" s="39">
        <f>SUMIF('Φ4. ΔΗΛΩΘΕΙΣΕΣ ΔΑΠΑΝΕΣ'!$C$3:$C$1005,B20,'Φ4. ΔΗΛΩΘΕΙΣΕΣ ΔΑΠΑΝΕΣ'!$AD$3:$AD$1005)</f>
        <v>0</v>
      </c>
      <c r="AG20" s="61"/>
      <c r="AH20" s="90"/>
      <c r="AI20" s="41">
        <f t="shared" si="6"/>
        <v>0</v>
      </c>
      <c r="AJ20" s="292" t="str">
        <f t="shared" si="13"/>
        <v/>
      </c>
      <c r="AK20" s="286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  <c r="FX20" s="284"/>
      <c r="FY20" s="284"/>
      <c r="FZ20" s="284"/>
      <c r="GA20" s="284"/>
      <c r="GB20" s="284"/>
      <c r="GC20" s="284"/>
      <c r="GD20" s="284"/>
      <c r="GE20" s="284"/>
      <c r="GF20" s="284"/>
      <c r="GG20" s="284"/>
      <c r="GH20" s="284"/>
      <c r="GI20" s="284"/>
      <c r="GJ20" s="284"/>
      <c r="GK20" s="284"/>
      <c r="GL20" s="284"/>
      <c r="GM20" s="284"/>
      <c r="GN20" s="284"/>
      <c r="GO20" s="284"/>
      <c r="GP20" s="284"/>
      <c r="GQ20" s="284"/>
      <c r="GR20" s="284"/>
      <c r="GS20" s="284"/>
      <c r="GT20" s="284"/>
      <c r="GU20" s="284"/>
      <c r="GV20" s="284"/>
      <c r="GW20" s="284"/>
      <c r="GX20" s="284"/>
      <c r="GY20" s="284"/>
      <c r="GZ20" s="284"/>
      <c r="HA20" s="284"/>
      <c r="HB20" s="284"/>
      <c r="HC20" s="284"/>
      <c r="HD20" s="284"/>
      <c r="HE20" s="284"/>
      <c r="HF20" s="284"/>
      <c r="HG20" s="284"/>
      <c r="HH20" s="284"/>
      <c r="HI20" s="284"/>
      <c r="HJ20" s="284"/>
      <c r="HK20" s="284"/>
      <c r="HL20" s="284"/>
      <c r="HM20" s="284"/>
      <c r="HN20" s="284"/>
      <c r="HO20" s="284"/>
      <c r="HP20" s="284"/>
      <c r="HQ20" s="284"/>
      <c r="HR20" s="284"/>
      <c r="HS20" s="284"/>
      <c r="HT20" s="284"/>
      <c r="HU20" s="284"/>
      <c r="HV20" s="284"/>
      <c r="HW20" s="284"/>
      <c r="HX20" s="284"/>
      <c r="HY20" s="284"/>
      <c r="HZ20" s="284"/>
      <c r="IA20" s="284"/>
    </row>
    <row r="21" spans="1:235" s="285" customFormat="1" ht="81" customHeight="1" thickBot="1" x14ac:dyDescent="0.3">
      <c r="A21" s="394"/>
      <c r="B21" s="27" t="s">
        <v>17</v>
      </c>
      <c r="C21" s="31">
        <f>SUM(C13:C20)</f>
        <v>0</v>
      </c>
      <c r="D21" s="23" t="str">
        <f>IF(SUM(D13:D20)=0,"",IF(SUM(D13:D20)=$C$21,SUM(D13:D20),"Προσοχή!!! Υπάρχει απόκληση από το συνολικό ποσό του εγκεκριμένου προϋπολογισμού: "&amp;-ROUND(SUM(D13:D20)-$C$21,2)&amp;" ευρώ"))</f>
        <v/>
      </c>
      <c r="E21" s="84" t="str">
        <f>IF(SUM(E13:E20)=0,"",IF(SUM(E13:E20)=$C$21,SUM(E13:E20),"Προσοχή!!! Υπάρχει απόκληση από το συνολικό ποσό του εγκεκριμένου προϋπολογισμού: "&amp;-ROUND(SUM(E13:E20)-$C$21,2)&amp;" ευρώ"))</f>
        <v/>
      </c>
      <c r="F21" s="88"/>
      <c r="G21" s="534">
        <f>IF(COUNTIF(G13:G20,"&lt;0")+COUNTIF(G13:G20,"&gt;0")-(COUNTIF(H13:H20,"Αύξηση")+COUNTIF(H13:H20,"Μείωση"))&lt;&gt;0,"Προσοχή!!!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αύξηση/μείωση.",IF(ABS(SUMIF(H13:H20,"Αύξηση",G13:G20))-ABS(SUMIF(H13:H20,"Μείωση",G13:G20))=0,ROUND(ABS(SUMIF(H13:H20,"Αύξηση",G13:G20))-ABS(SUMIF(H13:H20,"Μείωση",G13:G20)),2),"Προσοχή!!! Υπάρχει απόκληση από το συνολικό ποσό του εγκεκριμένου προϋπολογισμού:  "&amp;ROUND(-(ABS(SUMIF(H13:H20,"Αύξηση",G13:G20))-ABS(SUMIF(H13:H20,"Μείωση",G13:G20))),2)&amp;" ευρώ"))</f>
        <v>0</v>
      </c>
      <c r="H21" s="535"/>
      <c r="I21" s="535"/>
      <c r="J21" s="536"/>
      <c r="K21" s="534">
        <f>IF(COUNTIF(K13:K20,"&lt;0")+COUNTIF(K13:K20,"&gt;0")-(COUNTIF(L13:L20,"Αύξηση")+COUNTIF(L13:L20,"Μείωση"))&lt;&gt;0,"Προσοχή!!!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αύξηση/μείωση.",IF(ABS(SUMIF(L13:L20,"Αύξηση",K13:K20))-ABS(SUMIF(L13:L20,"Μείωση",K13:K20))=0,ROUND(ABS(SUMIF(L13:L20,"Αύξηση",K13:K20))-ABS(SUMIF(L13:L20,"Μείωση",K13:K20)),2),"Προσοχή!!! Υπάρχει απόκληση από το συνολικό ποσό του εγκεκριμένου προϋπολογισμού:  "&amp;ROUND(-(ABS(SUMIF(L13:L20,"Αύξηση",K13:K20))-ABS(SUMIF(L13:L20,"Μείωση",K13:K20))),2)&amp;" ευρώ"))</f>
        <v>0</v>
      </c>
      <c r="L21" s="535"/>
      <c r="M21" s="535"/>
      <c r="N21" s="536"/>
      <c r="O21" s="534">
        <f>IF(ROUND(SUM(O13:O20),2)=0,ROUND(SUM(O13:O20),2),"Διαφορά: "&amp;-ROUND(SUM(O13:O20),2))</f>
        <v>0</v>
      </c>
      <c r="P21" s="535"/>
      <c r="Q21" s="535"/>
      <c r="R21" s="356"/>
      <c r="S21" s="31" t="str">
        <f>IF(SUM(S13:S20)=0,"",IF(SUM(S13:S20)=$C$21,SUM(S13:S20),"Προσοχή!!! Υπάρχει απόκληση από το συνολικό ποσό του εγκεκριμένου προϋπολογισμού: "&amp;-ROUND(SUM(S13:S20)-$C$21,2)&amp;" ευρώ"))</f>
        <v/>
      </c>
      <c r="T21" s="80" t="e">
        <f>SUM(T13:T20)</f>
        <v>#DIV/0!</v>
      </c>
      <c r="U21" s="32"/>
      <c r="V21" s="88"/>
      <c r="W21" s="534">
        <f>IF(COUNTIF(W13:W20,"&lt;0")+COUNTIF(W13:W20,"&gt;0")-(COUNTIF(X13:X20,"Αύξηση")+COUNTIF(X13:X20,"Μείωση"))&lt;&gt;0,"Προσοχή!!!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αύξηση/μείωση.",IF(ABS(SUMIF(X13:X20,"Αύξηση",W13:W20))-ABS(SUMIF(X13:X20,"Μείωση",W13:W20))=0,ROUND(ABS(SUMIF(X13:X20,"Αύξηση",W13:W20))-ABS(SUMIF(X13:X20,"Μείωση",W13:W20)),2),"Προσοχή!!! Υπάρχει απόκληση από το συνολικό ποσό του εγκεκριμένου προϋπολογισμού:  "&amp;ROUND(-(ABS(SUMIF(X13:X20,"Αύξηση",W13:W20))-ABS(SUMIF(X13:X20,"Μείωση",W13:W20))),2)&amp;" ευρώ"))</f>
        <v>0</v>
      </c>
      <c r="X21" s="535"/>
      <c r="Y21" s="535"/>
      <c r="Z21" s="536"/>
      <c r="AA21" s="85" t="str">
        <f>IF(SUM(AA13:AA20)=0,"",IF(SUM(AA13:AA20)=$C$21,SUM(AA13:AA20),"Προσοχή!!! Υπάρχει απόκληση από το συνολικό ποσό του εγκεκριμένου προϋπολογισμού: "&amp;-ROUND(SUM(AA13:AA20)-$C$21,2)&amp;" ευρώ"))</f>
        <v/>
      </c>
      <c r="AB21" s="86" t="e">
        <f>SUM(AB13:AB20)</f>
        <v>#DIV/0!</v>
      </c>
      <c r="AC21" s="32" t="e">
        <f>IF(SUM(AC13:AC20)=0,"",IF(SUM(AC13:AC20)=$C$21,SUM(AC13:AC20),"Προσοχή!!! Υπάρχει απόκληση από το συνολικό ποσό του εγκεκριμένου προϋπολογισμού: "&amp;-ROUND(SUM(AC13:AC20)-$C$21,2)))</f>
        <v>#DIV/0!</v>
      </c>
      <c r="AD21" s="88"/>
      <c r="AE21" s="31">
        <f>SUM(AE13:AE20)</f>
        <v>0</v>
      </c>
      <c r="AF21" s="32">
        <f>SUM(AF13:AF20)</f>
        <v>0</v>
      </c>
      <c r="AG21" s="62">
        <f t="shared" ref="AG21:AI21" si="19">SUM(AG13:AG20)</f>
        <v>0</v>
      </c>
      <c r="AH21" s="88"/>
      <c r="AI21" s="34">
        <f t="shared" si="19"/>
        <v>0</v>
      </c>
      <c r="AJ21" s="319" t="str">
        <f t="shared" si="13"/>
        <v/>
      </c>
      <c r="AK21" s="320"/>
      <c r="AL21" s="320"/>
      <c r="AM21" s="286"/>
      <c r="AN21" s="286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  <c r="FU21" s="284"/>
      <c r="FV21" s="284"/>
      <c r="FW21" s="284"/>
      <c r="FX21" s="284"/>
      <c r="FY21" s="284"/>
      <c r="FZ21" s="284"/>
      <c r="GA21" s="284"/>
      <c r="GB21" s="284"/>
      <c r="GC21" s="284"/>
      <c r="GD21" s="284"/>
      <c r="GE21" s="284"/>
      <c r="GF21" s="284"/>
      <c r="GG21" s="284"/>
      <c r="GH21" s="284"/>
      <c r="GI21" s="284"/>
      <c r="GJ21" s="284"/>
      <c r="GK21" s="284"/>
      <c r="GL21" s="284"/>
      <c r="GM21" s="284"/>
      <c r="GN21" s="284"/>
      <c r="GO21" s="284"/>
      <c r="GP21" s="284"/>
      <c r="GQ21" s="284"/>
      <c r="GR21" s="284"/>
      <c r="GS21" s="284"/>
      <c r="GT21" s="284"/>
      <c r="GU21" s="284"/>
      <c r="GV21" s="284"/>
      <c r="GW21" s="284"/>
      <c r="GX21" s="284"/>
      <c r="GY21" s="284"/>
      <c r="GZ21" s="284"/>
      <c r="HA21" s="284"/>
      <c r="HB21" s="284"/>
      <c r="HC21" s="284"/>
      <c r="HD21" s="284"/>
      <c r="HE21" s="284"/>
      <c r="HF21" s="284"/>
      <c r="HG21" s="284"/>
      <c r="HH21" s="284"/>
      <c r="HI21" s="284"/>
      <c r="HJ21" s="284"/>
      <c r="HK21" s="284"/>
      <c r="HL21" s="284"/>
      <c r="HM21" s="284"/>
      <c r="HN21" s="284"/>
      <c r="HO21" s="284"/>
      <c r="HP21" s="284"/>
      <c r="HQ21" s="284"/>
      <c r="HR21" s="284"/>
      <c r="HS21" s="284"/>
      <c r="HT21" s="284"/>
      <c r="HU21" s="284"/>
      <c r="HV21" s="284"/>
      <c r="HW21" s="284"/>
      <c r="HX21" s="284"/>
      <c r="HY21" s="284"/>
      <c r="HZ21" s="284"/>
      <c r="IA21" s="284"/>
    </row>
    <row r="22" spans="1:235" s="304" customFormat="1" ht="30.6" customHeight="1" x14ac:dyDescent="0.25">
      <c r="A22" s="396"/>
      <c r="B22" s="397"/>
      <c r="C22" s="397"/>
      <c r="D22" s="398" t="str">
        <f>IF(D21="","",IF(TYPE(D21)=1,"","ΣΥΝΟΛΟ: "&amp;SUM(D13:D20)))</f>
        <v/>
      </c>
      <c r="E22" s="398" t="str">
        <f>IF(E21="","",IF(TYPE(E21)=1,"","ΣΥΝΟΛΟ: "&amp;SUM(E13:E20)))</f>
        <v/>
      </c>
      <c r="F22" s="398"/>
      <c r="G22" s="398"/>
      <c r="H22" s="398" t="str">
        <f>IF(TYPE(H21)=1,"","ΣΥΝΟΛΟ: "&amp;SUM(H13:H20))</f>
        <v/>
      </c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 t="str">
        <f>IF(S21="","",IF(TYPE(S21)=1,"","ΣΥΝΟΛΟ: "&amp;SUM(S13:S20)))</f>
        <v/>
      </c>
      <c r="T22" s="397"/>
      <c r="U22" s="397"/>
      <c r="V22" s="397"/>
      <c r="W22" s="397"/>
      <c r="X22" s="397"/>
      <c r="Y22" s="397"/>
      <c r="Z22" s="397"/>
      <c r="AA22" s="398" t="str">
        <f>IF(AA21="","",IF(TYPE(AA21)=1,"","ΣΥΝΟΛΟ: "&amp;SUM(AA13:AA20)))</f>
        <v/>
      </c>
      <c r="AB22" s="397"/>
      <c r="AC22" s="397"/>
      <c r="AD22" s="397"/>
      <c r="AE22" s="397"/>
      <c r="AF22" s="533" t="str">
        <f>IF(OR(AI21&gt;E21,AI21&gt;C21,AI21&gt;AA21),"Προσοχή!!! Οι Πιστοποιούμενες Δαπάνες υπερβαίνουν τον εγκεκριμένο Προϋπολογισμό.","")</f>
        <v/>
      </c>
      <c r="AG22" s="533"/>
      <c r="AH22" s="533"/>
      <c r="AI22" s="533"/>
      <c r="AJ22" s="397"/>
      <c r="AK22" s="299"/>
      <c r="AL22" s="299"/>
      <c r="AM22" s="299"/>
      <c r="AN22" s="299"/>
    </row>
    <row r="23" spans="1:235" s="284" customFormat="1" x14ac:dyDescent="0.25">
      <c r="A23" s="394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286"/>
      <c r="AL23" s="286"/>
      <c r="AM23" s="286"/>
      <c r="AN23" s="286"/>
    </row>
    <row r="24" spans="1:235" s="284" customFormat="1" ht="15.75" thickBot="1" x14ac:dyDescent="0.3">
      <c r="A24" s="394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286"/>
      <c r="AL24" s="286"/>
      <c r="AM24" s="286"/>
      <c r="AN24" s="286"/>
    </row>
    <row r="25" spans="1:235" s="285" customFormat="1" ht="20.25" customHeight="1" x14ac:dyDescent="0.25">
      <c r="A25" s="394"/>
      <c r="B25" s="394"/>
      <c r="C25" s="400" t="s">
        <v>27</v>
      </c>
      <c r="D25" s="400"/>
      <c r="E25" s="400"/>
      <c r="F25" s="400"/>
      <c r="G25" s="400"/>
      <c r="H25" s="400"/>
      <c r="I25" s="400"/>
      <c r="J25" s="400"/>
      <c r="K25" s="400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05" t="s">
        <v>27</v>
      </c>
      <c r="X25" s="306"/>
      <c r="Y25" s="306"/>
      <c r="Z25" s="306"/>
      <c r="AA25" s="306"/>
      <c r="AB25" s="307"/>
      <c r="AC25" s="306"/>
      <c r="AD25" s="306"/>
      <c r="AE25" s="306"/>
      <c r="AF25" s="308"/>
      <c r="AG25" s="394"/>
      <c r="AH25" s="394"/>
      <c r="AI25" s="394"/>
      <c r="AJ25" s="39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  <c r="FU25" s="284"/>
      <c r="FV25" s="284"/>
      <c r="FW25" s="284"/>
      <c r="FX25" s="284"/>
      <c r="FY25" s="284"/>
      <c r="FZ25" s="284"/>
      <c r="GA25" s="284"/>
      <c r="GB25" s="284"/>
      <c r="GC25" s="284"/>
      <c r="GD25" s="284"/>
      <c r="GE25" s="284"/>
      <c r="GF25" s="284"/>
      <c r="GG25" s="284"/>
      <c r="GH25" s="284"/>
      <c r="GI25" s="284"/>
      <c r="GJ25" s="284"/>
      <c r="GK25" s="284"/>
      <c r="GL25" s="284"/>
      <c r="GM25" s="284"/>
      <c r="GN25" s="284"/>
      <c r="GO25" s="284"/>
      <c r="GP25" s="284"/>
      <c r="GQ25" s="284"/>
      <c r="GR25" s="284"/>
      <c r="GS25" s="284"/>
      <c r="GT25" s="284"/>
      <c r="GU25" s="284"/>
      <c r="GV25" s="284"/>
      <c r="GW25" s="284"/>
      <c r="GX25" s="284"/>
      <c r="GY25" s="284"/>
      <c r="GZ25" s="284"/>
      <c r="HA25" s="284"/>
      <c r="HB25" s="284"/>
      <c r="HC25" s="284"/>
      <c r="HD25" s="284"/>
      <c r="HE25" s="284"/>
      <c r="HF25" s="284"/>
      <c r="HG25" s="284"/>
      <c r="HH25" s="284"/>
      <c r="HI25" s="284"/>
      <c r="HJ25" s="284"/>
      <c r="HK25" s="284"/>
      <c r="HL25" s="284"/>
      <c r="HM25" s="284"/>
      <c r="HN25" s="284"/>
      <c r="HO25" s="284"/>
      <c r="HP25" s="284"/>
      <c r="HQ25" s="284"/>
      <c r="HR25" s="284"/>
      <c r="HS25" s="284"/>
      <c r="HT25" s="284"/>
      <c r="HU25" s="284"/>
      <c r="HV25" s="284"/>
      <c r="HW25" s="284"/>
      <c r="HX25" s="284"/>
      <c r="HY25" s="284"/>
      <c r="HZ25" s="284"/>
      <c r="IA25" s="284"/>
    </row>
    <row r="26" spans="1:235" s="285" customFormat="1" ht="67.150000000000006" customHeight="1" x14ac:dyDescent="0.25">
      <c r="A26" s="394"/>
      <c r="B26" s="394"/>
      <c r="C26" s="401" t="s">
        <v>28</v>
      </c>
      <c r="D26" s="542"/>
      <c r="E26" s="542"/>
      <c r="F26" s="542"/>
      <c r="G26" s="542"/>
      <c r="H26" s="542"/>
      <c r="I26" s="542"/>
      <c r="J26" s="542"/>
      <c r="K26" s="542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09" t="s">
        <v>28</v>
      </c>
      <c r="X26" s="537" t="s">
        <v>137</v>
      </c>
      <c r="Y26" s="552"/>
      <c r="Z26" s="538"/>
      <c r="AA26" s="537" t="s">
        <v>137</v>
      </c>
      <c r="AB26" s="538"/>
      <c r="AC26" s="524" t="s">
        <v>137</v>
      </c>
      <c r="AD26" s="525"/>
      <c r="AE26" s="525"/>
      <c r="AF26" s="526"/>
      <c r="AG26" s="394"/>
      <c r="AH26" s="394"/>
      <c r="AI26" s="394"/>
      <c r="AJ26" s="39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  <c r="FP26" s="284"/>
      <c r="FQ26" s="284"/>
      <c r="FR26" s="284"/>
      <c r="FS26" s="284"/>
      <c r="FT26" s="284"/>
      <c r="FU26" s="284"/>
      <c r="FV26" s="284"/>
      <c r="FW26" s="284"/>
      <c r="FX26" s="284"/>
      <c r="FY26" s="284"/>
      <c r="FZ26" s="284"/>
      <c r="GA26" s="284"/>
      <c r="GB26" s="284"/>
      <c r="GC26" s="284"/>
      <c r="GD26" s="284"/>
      <c r="GE26" s="284"/>
      <c r="GF26" s="284"/>
      <c r="GG26" s="284"/>
      <c r="GH26" s="284"/>
      <c r="GI26" s="284"/>
      <c r="GJ26" s="284"/>
      <c r="GK26" s="284"/>
      <c r="GL26" s="284"/>
      <c r="GM26" s="284"/>
      <c r="GN26" s="284"/>
      <c r="GO26" s="284"/>
      <c r="GP26" s="284"/>
      <c r="GQ26" s="284"/>
      <c r="GR26" s="284"/>
      <c r="GS26" s="284"/>
      <c r="GT26" s="284"/>
      <c r="GU26" s="284"/>
      <c r="GV26" s="284"/>
      <c r="GW26" s="284"/>
      <c r="GX26" s="284"/>
      <c r="GY26" s="284"/>
      <c r="GZ26" s="284"/>
      <c r="HA26" s="284"/>
      <c r="HB26" s="284"/>
      <c r="HC26" s="284"/>
      <c r="HD26" s="284"/>
      <c r="HE26" s="284"/>
      <c r="HF26" s="284"/>
      <c r="HG26" s="284"/>
      <c r="HH26" s="284"/>
      <c r="HI26" s="284"/>
      <c r="HJ26" s="284"/>
      <c r="HK26" s="284"/>
      <c r="HL26" s="284"/>
      <c r="HM26" s="284"/>
      <c r="HN26" s="284"/>
      <c r="HO26" s="284"/>
      <c r="HP26" s="284"/>
      <c r="HQ26" s="284"/>
      <c r="HR26" s="284"/>
      <c r="HS26" s="284"/>
      <c r="HT26" s="284"/>
      <c r="HU26" s="284"/>
      <c r="HV26" s="284"/>
      <c r="HW26" s="284"/>
      <c r="HX26" s="284"/>
      <c r="HY26" s="284"/>
      <c r="HZ26" s="284"/>
      <c r="IA26" s="284"/>
    </row>
    <row r="27" spans="1:235" s="285" customFormat="1" ht="45" customHeight="1" x14ac:dyDescent="0.25">
      <c r="A27" s="394"/>
      <c r="B27" s="394"/>
      <c r="C27" s="400" t="s">
        <v>29</v>
      </c>
      <c r="D27" s="543"/>
      <c r="E27" s="543"/>
      <c r="F27" s="543"/>
      <c r="G27" s="543"/>
      <c r="H27" s="543"/>
      <c r="I27" s="543"/>
      <c r="J27" s="543"/>
      <c r="K27" s="543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10" t="s">
        <v>29</v>
      </c>
      <c r="X27" s="527"/>
      <c r="Y27" s="528"/>
      <c r="Z27" s="539"/>
      <c r="AA27" s="527"/>
      <c r="AB27" s="539"/>
      <c r="AC27" s="527"/>
      <c r="AD27" s="528"/>
      <c r="AE27" s="528"/>
      <c r="AF27" s="529"/>
      <c r="AG27" s="394"/>
      <c r="AH27" s="394"/>
      <c r="AI27" s="394"/>
      <c r="AJ27" s="39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  <c r="FU27" s="284"/>
      <c r="FV27" s="284"/>
      <c r="FW27" s="284"/>
      <c r="FX27" s="284"/>
      <c r="FY27" s="284"/>
      <c r="FZ27" s="284"/>
      <c r="GA27" s="284"/>
      <c r="GB27" s="284"/>
      <c r="GC27" s="284"/>
      <c r="GD27" s="284"/>
      <c r="GE27" s="284"/>
      <c r="GF27" s="284"/>
      <c r="GG27" s="284"/>
      <c r="GH27" s="284"/>
      <c r="GI27" s="284"/>
      <c r="GJ27" s="284"/>
      <c r="GK27" s="284"/>
      <c r="GL27" s="284"/>
      <c r="GM27" s="284"/>
      <c r="GN27" s="284"/>
      <c r="GO27" s="284"/>
      <c r="GP27" s="284"/>
      <c r="GQ27" s="284"/>
      <c r="GR27" s="284"/>
      <c r="GS27" s="284"/>
      <c r="GT27" s="284"/>
      <c r="GU27" s="284"/>
      <c r="GV27" s="284"/>
      <c r="GW27" s="284"/>
      <c r="GX27" s="284"/>
      <c r="GY27" s="284"/>
      <c r="GZ27" s="284"/>
      <c r="HA27" s="284"/>
      <c r="HB27" s="284"/>
      <c r="HC27" s="284"/>
      <c r="HD27" s="284"/>
      <c r="HE27" s="284"/>
      <c r="HF27" s="284"/>
      <c r="HG27" s="284"/>
      <c r="HH27" s="284"/>
      <c r="HI27" s="284"/>
      <c r="HJ27" s="284"/>
      <c r="HK27" s="284"/>
      <c r="HL27" s="284"/>
      <c r="HM27" s="284"/>
      <c r="HN27" s="284"/>
      <c r="HO27" s="284"/>
      <c r="HP27" s="284"/>
      <c r="HQ27" s="284"/>
      <c r="HR27" s="284"/>
      <c r="HS27" s="284"/>
      <c r="HT27" s="284"/>
      <c r="HU27" s="284"/>
      <c r="HV27" s="284"/>
      <c r="HW27" s="284"/>
      <c r="HX27" s="284"/>
      <c r="HY27" s="284"/>
      <c r="HZ27" s="284"/>
      <c r="IA27" s="284"/>
    </row>
    <row r="28" spans="1:235" s="285" customFormat="1" ht="86.45" customHeight="1" thickBot="1" x14ac:dyDescent="0.3">
      <c r="A28" s="394"/>
      <c r="B28" s="394"/>
      <c r="C28" s="400" t="s">
        <v>30</v>
      </c>
      <c r="D28" s="542"/>
      <c r="E28" s="542"/>
      <c r="F28" s="542"/>
      <c r="G28" s="542"/>
      <c r="H28" s="542"/>
      <c r="I28" s="542"/>
      <c r="J28" s="542"/>
      <c r="K28" s="542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11" t="s">
        <v>30</v>
      </c>
      <c r="X28" s="540" t="s">
        <v>137</v>
      </c>
      <c r="Y28" s="544"/>
      <c r="Z28" s="541"/>
      <c r="AA28" s="540" t="s">
        <v>137</v>
      </c>
      <c r="AB28" s="541"/>
      <c r="AC28" s="530" t="s">
        <v>137</v>
      </c>
      <c r="AD28" s="531"/>
      <c r="AE28" s="531"/>
      <c r="AF28" s="532"/>
      <c r="AG28" s="394"/>
      <c r="AH28" s="394"/>
      <c r="AI28" s="394"/>
      <c r="AJ28" s="39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  <c r="FU28" s="284"/>
      <c r="FV28" s="284"/>
      <c r="FW28" s="284"/>
      <c r="FX28" s="284"/>
      <c r="FY28" s="284"/>
      <c r="FZ28" s="284"/>
      <c r="GA28" s="284"/>
      <c r="GB28" s="284"/>
      <c r="GC28" s="284"/>
      <c r="GD28" s="284"/>
      <c r="GE28" s="284"/>
      <c r="GF28" s="284"/>
      <c r="GG28" s="284"/>
      <c r="GH28" s="284"/>
      <c r="GI28" s="284"/>
      <c r="GJ28" s="284"/>
      <c r="GK28" s="284"/>
      <c r="GL28" s="284"/>
      <c r="GM28" s="284"/>
      <c r="GN28" s="284"/>
      <c r="GO28" s="284"/>
      <c r="GP28" s="284"/>
      <c r="GQ28" s="284"/>
      <c r="GR28" s="284"/>
      <c r="GS28" s="284"/>
      <c r="GT28" s="284"/>
      <c r="GU28" s="284"/>
      <c r="GV28" s="284"/>
      <c r="GW28" s="284"/>
      <c r="GX28" s="284"/>
      <c r="GY28" s="284"/>
      <c r="GZ28" s="284"/>
      <c r="HA28" s="284"/>
      <c r="HB28" s="284"/>
      <c r="HC28" s="284"/>
      <c r="HD28" s="284"/>
      <c r="HE28" s="284"/>
      <c r="HF28" s="284"/>
      <c r="HG28" s="284"/>
      <c r="HH28" s="284"/>
      <c r="HI28" s="284"/>
      <c r="HJ28" s="284"/>
      <c r="HK28" s="284"/>
      <c r="HL28" s="284"/>
      <c r="HM28" s="284"/>
      <c r="HN28" s="284"/>
      <c r="HO28" s="284"/>
      <c r="HP28" s="284"/>
      <c r="HQ28" s="284"/>
      <c r="HR28" s="284"/>
      <c r="HS28" s="284"/>
      <c r="HT28" s="284"/>
      <c r="HU28" s="284"/>
      <c r="HV28" s="284"/>
      <c r="HW28" s="284"/>
      <c r="HX28" s="284"/>
      <c r="HY28" s="284"/>
      <c r="HZ28" s="284"/>
      <c r="IA28" s="284"/>
    </row>
    <row r="29" spans="1:235" s="284" customFormat="1" x14ac:dyDescent="0.25">
      <c r="A29" s="394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</row>
    <row r="30" spans="1:235" s="284" customFormat="1" x14ac:dyDescent="0.25">
      <c r="A30" s="394"/>
      <c r="B30" s="394"/>
      <c r="C30" s="396"/>
      <c r="D30" s="394"/>
      <c r="E30" s="394"/>
      <c r="F30" s="394"/>
      <c r="G30" s="396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6"/>
      <c r="T30" s="396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</row>
    <row r="31" spans="1:235" s="284" customFormat="1" x14ac:dyDescent="0.25">
      <c r="A31" s="394"/>
      <c r="B31" s="394"/>
      <c r="C31" s="394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6"/>
      <c r="T31" s="396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</row>
    <row r="32" spans="1:235" s="284" customFormat="1" x14ac:dyDescent="0.25">
      <c r="A32" s="394"/>
      <c r="B32" s="394"/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</row>
    <row r="33" spans="1:36" s="284" customFormat="1" x14ac:dyDescent="0.25">
      <c r="A33" s="394"/>
      <c r="B33" s="394"/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</row>
    <row r="34" spans="1:36" s="284" customFormat="1" x14ac:dyDescent="0.25"/>
    <row r="35" spans="1:36" s="284" customFormat="1" x14ac:dyDescent="0.25"/>
    <row r="36" spans="1:36" s="284" customFormat="1" x14ac:dyDescent="0.25"/>
    <row r="37" spans="1:36" s="284" customFormat="1" x14ac:dyDescent="0.25"/>
    <row r="38" spans="1:36" s="284" customFormat="1" x14ac:dyDescent="0.25"/>
    <row r="39" spans="1:36" s="284" customFormat="1" x14ac:dyDescent="0.25"/>
    <row r="40" spans="1:36" s="284" customFormat="1" x14ac:dyDescent="0.25">
      <c r="B40" s="366"/>
    </row>
    <row r="41" spans="1:36" s="284" customFormat="1" x14ac:dyDescent="0.25">
      <c r="G41" s="367"/>
    </row>
    <row r="42" spans="1:36" s="284" customFormat="1" x14ac:dyDescent="0.25"/>
    <row r="43" spans="1:36" s="284" customFormat="1" x14ac:dyDescent="0.25"/>
    <row r="44" spans="1:36" s="284" customFormat="1" x14ac:dyDescent="0.25"/>
    <row r="45" spans="1:36" s="284" customFormat="1" x14ac:dyDescent="0.25"/>
    <row r="46" spans="1:36" s="284" customFormat="1" x14ac:dyDescent="0.25"/>
    <row r="47" spans="1:36" s="284" customFormat="1" x14ac:dyDescent="0.25"/>
    <row r="48" spans="1:36" s="284" customFormat="1" x14ac:dyDescent="0.25"/>
    <row r="49" s="284" customFormat="1" x14ac:dyDescent="0.25"/>
    <row r="50" s="284" customFormat="1" x14ac:dyDescent="0.25"/>
    <row r="51" s="284" customFormat="1" x14ac:dyDescent="0.25"/>
    <row r="52" s="284" customFormat="1" x14ac:dyDescent="0.25"/>
    <row r="53" s="284" customFormat="1" x14ac:dyDescent="0.25"/>
    <row r="54" s="284" customFormat="1" x14ac:dyDescent="0.25"/>
    <row r="55" s="284" customFormat="1" x14ac:dyDescent="0.25"/>
    <row r="56" s="284" customFormat="1" x14ac:dyDescent="0.25"/>
    <row r="57" s="284" customFormat="1" x14ac:dyDescent="0.25"/>
    <row r="58" s="284" customFormat="1" x14ac:dyDescent="0.25"/>
    <row r="59" s="284" customFormat="1" x14ac:dyDescent="0.25"/>
    <row r="60" s="284" customFormat="1" x14ac:dyDescent="0.25"/>
    <row r="61" s="284" customFormat="1" x14ac:dyDescent="0.25"/>
    <row r="62" s="284" customFormat="1" x14ac:dyDescent="0.25"/>
    <row r="63" s="284" customFormat="1" x14ac:dyDescent="0.25"/>
    <row r="64" s="284" customFormat="1" x14ac:dyDescent="0.25"/>
    <row r="65" s="284" customFormat="1" x14ac:dyDescent="0.25"/>
    <row r="66" s="284" customFormat="1" x14ac:dyDescent="0.25"/>
    <row r="67" s="284" customFormat="1" x14ac:dyDescent="0.25"/>
    <row r="68" s="284" customFormat="1" x14ac:dyDescent="0.25"/>
    <row r="69" s="284" customFormat="1" x14ac:dyDescent="0.25"/>
    <row r="70" s="284" customFormat="1" x14ac:dyDescent="0.25"/>
    <row r="71" s="284" customFormat="1" x14ac:dyDescent="0.25"/>
    <row r="72" s="284" customFormat="1" x14ac:dyDescent="0.25"/>
    <row r="73" s="284" customFormat="1" x14ac:dyDescent="0.25"/>
    <row r="74" s="284" customFormat="1" x14ac:dyDescent="0.25"/>
    <row r="75" s="284" customFormat="1" x14ac:dyDescent="0.25"/>
    <row r="76" s="284" customFormat="1" x14ac:dyDescent="0.25"/>
    <row r="77" s="284" customFormat="1" x14ac:dyDescent="0.25"/>
    <row r="78" s="284" customFormat="1" x14ac:dyDescent="0.25"/>
    <row r="79" s="284" customFormat="1" x14ac:dyDescent="0.25"/>
    <row r="80" s="284" customFormat="1" x14ac:dyDescent="0.25"/>
    <row r="81" s="284" customFormat="1" x14ac:dyDescent="0.25"/>
    <row r="82" s="284" customFormat="1" x14ac:dyDescent="0.25"/>
    <row r="83" s="284" customFormat="1" x14ac:dyDescent="0.25"/>
    <row r="84" s="284" customFormat="1" x14ac:dyDescent="0.25"/>
    <row r="85" s="284" customFormat="1" x14ac:dyDescent="0.25"/>
    <row r="86" s="284" customFormat="1" x14ac:dyDescent="0.25"/>
    <row r="87" s="284" customFormat="1" x14ac:dyDescent="0.25"/>
    <row r="88" s="284" customFormat="1" x14ac:dyDescent="0.25"/>
    <row r="89" s="284" customFormat="1" x14ac:dyDescent="0.25"/>
    <row r="90" s="284" customFormat="1" x14ac:dyDescent="0.25"/>
    <row r="91" s="284" customFormat="1" x14ac:dyDescent="0.25"/>
    <row r="92" s="284" customFormat="1" x14ac:dyDescent="0.25"/>
    <row r="93" s="284" customFormat="1" x14ac:dyDescent="0.25"/>
    <row r="94" s="284" customFormat="1" x14ac:dyDescent="0.25"/>
    <row r="95" s="284" customFormat="1" x14ac:dyDescent="0.25"/>
    <row r="96" s="284" customFormat="1" x14ac:dyDescent="0.25"/>
    <row r="97" s="284" customFormat="1" x14ac:dyDescent="0.25"/>
    <row r="98" s="284" customFormat="1" x14ac:dyDescent="0.25"/>
    <row r="99" s="284" customFormat="1" x14ac:dyDescent="0.25"/>
    <row r="100" s="284" customFormat="1" x14ac:dyDescent="0.25"/>
    <row r="101" s="284" customFormat="1" x14ac:dyDescent="0.25"/>
    <row r="102" s="284" customFormat="1" x14ac:dyDescent="0.25"/>
    <row r="103" s="284" customFormat="1" x14ac:dyDescent="0.25"/>
    <row r="104" s="284" customFormat="1" x14ac:dyDescent="0.25"/>
    <row r="105" s="284" customFormat="1" x14ac:dyDescent="0.25"/>
    <row r="106" s="284" customFormat="1" x14ac:dyDescent="0.25"/>
    <row r="107" s="284" customFormat="1" x14ac:dyDescent="0.25"/>
    <row r="108" s="284" customFormat="1" x14ac:dyDescent="0.25"/>
    <row r="109" s="284" customFormat="1" x14ac:dyDescent="0.25"/>
    <row r="110" s="284" customFormat="1" x14ac:dyDescent="0.25"/>
    <row r="111" s="284" customFormat="1" x14ac:dyDescent="0.25"/>
    <row r="112" s="284" customFormat="1" x14ac:dyDescent="0.25"/>
    <row r="113" s="284" customFormat="1" x14ac:dyDescent="0.25"/>
    <row r="114" s="284" customFormat="1" x14ac:dyDescent="0.25"/>
    <row r="115" s="284" customFormat="1" x14ac:dyDescent="0.25"/>
    <row r="116" s="284" customFormat="1" x14ac:dyDescent="0.25"/>
    <row r="117" s="284" customFormat="1" x14ac:dyDescent="0.25"/>
    <row r="118" s="284" customFormat="1" x14ac:dyDescent="0.25"/>
    <row r="119" s="284" customFormat="1" x14ac:dyDescent="0.25"/>
    <row r="120" s="284" customFormat="1" x14ac:dyDescent="0.25"/>
    <row r="121" s="284" customFormat="1" x14ac:dyDescent="0.25"/>
    <row r="122" s="284" customFormat="1" x14ac:dyDescent="0.25"/>
    <row r="123" s="284" customFormat="1" x14ac:dyDescent="0.25"/>
    <row r="124" s="284" customFormat="1" x14ac:dyDescent="0.25"/>
    <row r="125" s="284" customFormat="1" x14ac:dyDescent="0.25"/>
    <row r="126" s="284" customFormat="1" x14ac:dyDescent="0.25"/>
    <row r="127" s="284" customFormat="1" x14ac:dyDescent="0.25"/>
    <row r="128" s="284" customFormat="1" x14ac:dyDescent="0.25"/>
    <row r="129" s="284" customFormat="1" x14ac:dyDescent="0.25"/>
    <row r="130" s="284" customFormat="1" x14ac:dyDescent="0.25"/>
    <row r="131" s="284" customFormat="1" x14ac:dyDescent="0.25"/>
    <row r="132" s="284" customFormat="1" x14ac:dyDescent="0.25"/>
    <row r="133" s="284" customFormat="1" x14ac:dyDescent="0.25"/>
    <row r="134" s="284" customFormat="1" x14ac:dyDescent="0.25"/>
    <row r="135" s="284" customFormat="1" x14ac:dyDescent="0.25"/>
    <row r="136" s="284" customFormat="1" x14ac:dyDescent="0.25"/>
    <row r="137" s="284" customFormat="1" x14ac:dyDescent="0.25"/>
    <row r="138" s="284" customFormat="1" x14ac:dyDescent="0.25"/>
    <row r="139" s="284" customFormat="1" x14ac:dyDescent="0.25"/>
    <row r="140" s="284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</sheetData>
  <mergeCells count="44">
    <mergeCell ref="B11:B12"/>
    <mergeCell ref="C11:C12"/>
    <mergeCell ref="D11:D12"/>
    <mergeCell ref="E11:E12"/>
    <mergeCell ref="G11:J11"/>
    <mergeCell ref="G21:J21"/>
    <mergeCell ref="K21:N21"/>
    <mergeCell ref="O21:Q21"/>
    <mergeCell ref="W21:Z21"/>
    <mergeCell ref="AE10:AG10"/>
    <mergeCell ref="K11:N11"/>
    <mergeCell ref="O11:Q11"/>
    <mergeCell ref="S11:U11"/>
    <mergeCell ref="W11:Z11"/>
    <mergeCell ref="G10:J10"/>
    <mergeCell ref="K10:N10"/>
    <mergeCell ref="O10:Q10"/>
    <mergeCell ref="S10:U10"/>
    <mergeCell ref="W10:Z10"/>
    <mergeCell ref="AA10:AC10"/>
    <mergeCell ref="AA11:AC11"/>
    <mergeCell ref="AE11:AE12"/>
    <mergeCell ref="AF11:AF12"/>
    <mergeCell ref="AG11:AG12"/>
    <mergeCell ref="AI11:AI12"/>
    <mergeCell ref="AF22:AI22"/>
    <mergeCell ref="D26:E26"/>
    <mergeCell ref="F26:H26"/>
    <mergeCell ref="I26:K26"/>
    <mergeCell ref="X26:Z26"/>
    <mergeCell ref="AA26:AB26"/>
    <mergeCell ref="AC26:AF26"/>
    <mergeCell ref="AC28:AF28"/>
    <mergeCell ref="D27:E27"/>
    <mergeCell ref="F27:H27"/>
    <mergeCell ref="I27:K27"/>
    <mergeCell ref="X27:Z27"/>
    <mergeCell ref="AA27:AB27"/>
    <mergeCell ref="AC27:AF27"/>
    <mergeCell ref="D28:E28"/>
    <mergeCell ref="F28:H28"/>
    <mergeCell ref="I28:K28"/>
    <mergeCell ref="X28:Z28"/>
    <mergeCell ref="AA28:AB28"/>
  </mergeCells>
  <conditionalFormatting sqref="I13:I20">
    <cfRule type="cellIs" dxfId="20" priority="8" operator="equal">
      <formula>"Προσοχή!!! Νέα κατηγορία δαπάνης"</formula>
    </cfRule>
  </conditionalFormatting>
  <conditionalFormatting sqref="J13:J20">
    <cfRule type="cellIs" dxfId="19" priority="7" operator="equal">
      <formula>"Η δαπάνη δεν ανήκει στο Κεφάλαιο 8.3.3. του Οδηγού Διαχείρισης - Υλοποίησης"</formula>
    </cfRule>
  </conditionalFormatting>
  <conditionalFormatting sqref="N13:N20">
    <cfRule type="containsText" dxfId="18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Υλοποίησης",N13)))</formula>
    </cfRule>
    <cfRule type="cellIs" dxfId="17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16" priority="5" operator="equal">
      <formula>"Προσοχή!!! δεν τηρείται το κριτήριο της αύξησης/μείωσης έως 10%;"</formula>
    </cfRule>
    <cfRule type="cellIs" dxfId="15" priority="6" operator="equal">
      <formula>"Η δαπάνη δεν ανήκει στο Κεφάλαιο 8.3.4. του Οδηγού Διαχείρισης - Υλοποίησης"</formula>
    </cfRule>
  </conditionalFormatting>
  <conditionalFormatting sqref="Q13:Q20 Z13:Z20">
    <cfRule type="containsText" dxfId="14" priority="4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25%",Q13)))</formula>
    </cfRule>
  </conditionalFormatting>
  <conditionalFormatting sqref="AA13:AA20">
    <cfRule type="containsText" dxfId="13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μηδενός",AA13)))</formula>
    </cfRule>
  </conditionalFormatting>
  <dataValidations count="2">
    <dataValidation type="date" allowBlank="1" showInputMessage="1" showErrorMessage="1" error="Παράδειγμα: 25/1/2021" sqref="D27 F27 X27 AA27 AC27">
      <formula1>43101</formula1>
      <formula2>402133</formula2>
    </dataValidation>
    <dataValidation allowBlank="1" showInputMessage="1" showErrorMessage="1" error="Επιλογή από την αναπτυσσόμενη λίστα" sqref="X13:Z20 H13:J20 L13:Q20"/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EBDADEF0-5522-49C8-9DEF-52D13BF87DC7}">
            <xm:f>NOT(ISERROR(SEARCH(#REF!,U13)))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U13 AC13</xm:sqref>
        </x14:conditionalFormatting>
        <x14:conditionalFormatting xmlns:xm="http://schemas.microsoft.com/office/excel/2006/main">
          <x14:cfRule type="containsText" priority="10" operator="containsText" id="{396B7770-5388-4881-85F1-882E18679D05}">
            <xm:f>NOT(ISERROR(SEARCH($AT$28,U15)))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1" operator="containsText" id="{55F5F2A9-40F2-48A1-AE27-41C6459314B7}">
            <xm:f>NOT(ISERROR(SEARCH($AT$27,U15)))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2" operator="containsText" id="{A5160EA3-8BDB-4ED1-A079-634359AE1117}">
            <xm:f>NOT(ISERROR(SEARCH(#REF!,U15)))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U15 AC15</xm:sqref>
        </x14:conditionalFormatting>
        <x14:conditionalFormatting xmlns:xm="http://schemas.microsoft.com/office/excel/2006/main">
          <x14:cfRule type="containsText" priority="13" operator="containsText" id="{B78F4948-51CF-4224-8D0B-6BC364615C2A}">
            <xm:f>NOT(ISERROR(SEARCH($AT$31,U20)))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4" operator="containsText" id="{9314CBF8-3A6C-401A-9B3C-E80FC27F2A4A}">
            <xm:f>NOT(ISERROR(SEARCH($AT$28,U20)))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5" operator="containsText" id="{646CD3FD-0B77-4F5A-8FCC-A58386B309FC}">
            <xm:f>NOT(ISERROR(SEARCH($AT$27,U20)))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6" operator="containsText" id="{4CA17ECE-88E3-4409-B4C4-6E7C79E7ABCA}">
            <xm:f>NOT(ISERROR(SEARCH(#REF!,U20)))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U20 AC20</xm:sqref>
        </x14:conditionalFormatting>
        <x14:conditionalFormatting xmlns:xm="http://schemas.microsoft.com/office/excel/2006/main">
          <x14:cfRule type="containsText" priority="17" operator="containsText" id="{B804E398-F970-47A4-8ABB-FA71E9CF669B}">
            <xm:f>NOT(ISERROR(SEARCH($AT$30,U19)))</xm:f>
            <xm:f>$AT$30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8" operator="containsText" id="{9B0301D7-8646-406C-82F9-D006E614657F}">
            <xm:f>NOT(ISERROR(SEARCH($AT$31,U19)))</xm:f>
            <xm:f>$AT$31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9" operator="containsText" id="{3528C40D-8BB3-469F-BC3A-D798F6BF6850}">
            <xm:f>NOT(ISERROR(SEARCH($AT$28,U19)))</xm:f>
            <xm:f>$AT$28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0" operator="containsText" id="{E86342FB-E1C8-4937-90BA-C9F980DCDD7C}">
            <xm:f>NOT(ISERROR(SEARCH($AT$27,U19)))</xm:f>
            <xm:f>$AT$27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1" operator="containsText" id="{2A81CF1C-FB33-4FA6-9175-824CAEDE1BF6}">
            <xm:f>NOT(ISERROR(SEARCH(#REF!,U19)))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U19 AC19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'Φ1. ΓΕΝΙΚΑ ΣΤΟΙΧΕΙΑ ΕΡΓΟΥ'!$BA$7:$BA$9</xm:f>
          </x14:formula1>
          <xm:sqref>C8</xm:sqref>
        </x14:dataValidation>
        <x14:dataValidation type="list" allowBlank="1" showInputMessage="1" showErrorMessage="1">
          <x14:formula1>
            <xm:f>'Φ1. ΓΕΝΙΚΑ ΣΤΟΙΧΕΙΑ ΕΡΓΟΥ'!$BA$11:$BA$13</xm:f>
          </x14:formula1>
          <xm:sqref>C9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991"/>
  <sheetViews>
    <sheetView workbookViewId="0">
      <pane ySplit="2" topLeftCell="A162" activePane="bottomLeft" state="frozen"/>
      <selection pane="bottomLeft" activeCell="B11" sqref="B11"/>
    </sheetView>
  </sheetViews>
  <sheetFormatPr defaultColWidth="0" defaultRowHeight="15" zeroHeight="1" x14ac:dyDescent="0.25"/>
  <cols>
    <col min="1" max="1" width="4.5703125" style="3" customWidth="1"/>
    <col min="2" max="2" width="71.85546875" style="3" customWidth="1"/>
    <col min="3" max="3" width="10.140625" style="216" bestFit="1" customWidth="1"/>
    <col min="4" max="7" width="9.140625" style="3" customWidth="1"/>
    <col min="8" max="159" width="0" style="3" hidden="1" customWidth="1"/>
    <col min="160" max="16384" width="9.140625" style="3" hidden="1"/>
  </cols>
  <sheetData>
    <row r="1" spans="1:159" ht="20.25" customHeight="1" thickTop="1" x14ac:dyDescent="0.25">
      <c r="A1" s="203"/>
      <c r="B1" s="204" t="s">
        <v>26</v>
      </c>
      <c r="C1" s="211"/>
      <c r="D1" s="148"/>
      <c r="E1" s="148"/>
      <c r="F1" s="148"/>
      <c r="G1" s="148"/>
      <c r="H1" s="14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</row>
    <row r="2" spans="1:159" ht="18" customHeight="1" x14ac:dyDescent="0.25">
      <c r="A2" s="205" t="s">
        <v>6</v>
      </c>
      <c r="B2" s="206" t="s">
        <v>76</v>
      </c>
      <c r="C2" s="212" t="s">
        <v>25</v>
      </c>
      <c r="D2" s="148"/>
      <c r="E2" s="148"/>
      <c r="F2" s="148"/>
      <c r="G2" s="148"/>
      <c r="H2" s="14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</row>
    <row r="3" spans="1:159" s="58" customFormat="1" ht="32.25" customHeight="1" x14ac:dyDescent="0.25">
      <c r="A3" s="207">
        <v>1</v>
      </c>
      <c r="B3" s="208"/>
      <c r="C3" s="213"/>
      <c r="D3" s="148"/>
      <c r="E3" s="148"/>
      <c r="F3" s="148"/>
      <c r="G3" s="148"/>
      <c r="H3" s="148"/>
    </row>
    <row r="4" spans="1:159" s="58" customFormat="1" ht="32.25" customHeight="1" x14ac:dyDescent="0.25">
      <c r="A4" s="207">
        <f>+A3+1</f>
        <v>2</v>
      </c>
      <c r="B4" s="208"/>
      <c r="C4" s="213"/>
      <c r="D4" s="148"/>
      <c r="E4" s="148"/>
      <c r="F4" s="148"/>
      <c r="G4" s="148"/>
      <c r="H4" s="148"/>
    </row>
    <row r="5" spans="1:159" s="58" customFormat="1" ht="32.25" customHeight="1" x14ac:dyDescent="0.25">
      <c r="A5" s="207">
        <f t="shared" ref="A5:A53" si="0">+A4+1</f>
        <v>3</v>
      </c>
      <c r="B5" s="208"/>
      <c r="C5" s="213"/>
      <c r="D5" s="148"/>
      <c r="E5" s="148"/>
      <c r="F5" s="148"/>
      <c r="G5" s="148"/>
      <c r="H5" s="148"/>
    </row>
    <row r="6" spans="1:159" s="58" customFormat="1" ht="32.25" customHeight="1" x14ac:dyDescent="0.25">
      <c r="A6" s="207">
        <f t="shared" si="0"/>
        <v>4</v>
      </c>
      <c r="B6" s="208"/>
      <c r="C6" s="213"/>
      <c r="D6" s="148"/>
      <c r="E6" s="148"/>
      <c r="F6" s="148"/>
      <c r="G6" s="148"/>
      <c r="H6" s="148"/>
    </row>
    <row r="7" spans="1:159" s="58" customFormat="1" ht="32.25" customHeight="1" x14ac:dyDescent="0.25">
      <c r="A7" s="207">
        <f t="shared" si="0"/>
        <v>5</v>
      </c>
      <c r="B7" s="208"/>
      <c r="C7" s="213"/>
      <c r="D7" s="148"/>
      <c r="E7" s="148"/>
      <c r="F7" s="148"/>
      <c r="G7" s="148"/>
      <c r="H7" s="148"/>
    </row>
    <row r="8" spans="1:159" s="58" customFormat="1" ht="32.25" customHeight="1" x14ac:dyDescent="0.25">
      <c r="A8" s="207">
        <f t="shared" si="0"/>
        <v>6</v>
      </c>
      <c r="B8" s="208"/>
      <c r="C8" s="213"/>
      <c r="D8" s="148"/>
      <c r="E8" s="148"/>
      <c r="F8" s="148"/>
      <c r="G8" s="148"/>
      <c r="H8" s="148"/>
    </row>
    <row r="9" spans="1:159" s="58" customFormat="1" ht="32.25" customHeight="1" x14ac:dyDescent="0.25">
      <c r="A9" s="207">
        <f t="shared" si="0"/>
        <v>7</v>
      </c>
      <c r="B9" s="208"/>
      <c r="C9" s="213"/>
      <c r="D9" s="148"/>
      <c r="E9" s="148"/>
      <c r="F9" s="148"/>
      <c r="G9" s="148"/>
      <c r="H9" s="148"/>
    </row>
    <row r="10" spans="1:159" s="58" customFormat="1" ht="32.25" customHeight="1" x14ac:dyDescent="0.25">
      <c r="A10" s="207">
        <f t="shared" si="0"/>
        <v>8</v>
      </c>
      <c r="B10" s="208"/>
      <c r="C10" s="213"/>
      <c r="D10" s="148"/>
      <c r="E10" s="148"/>
      <c r="F10" s="148"/>
      <c r="G10" s="148"/>
      <c r="H10" s="148"/>
    </row>
    <row r="11" spans="1:159" s="58" customFormat="1" ht="32.25" customHeight="1" x14ac:dyDescent="0.25">
      <c r="A11" s="207">
        <f t="shared" si="0"/>
        <v>9</v>
      </c>
      <c r="B11" s="208"/>
      <c r="C11" s="213"/>
      <c r="D11" s="148"/>
      <c r="E11" s="148"/>
      <c r="F11" s="148"/>
      <c r="G11" s="148"/>
      <c r="H11" s="148"/>
    </row>
    <row r="12" spans="1:159" s="58" customFormat="1" ht="32.25" customHeight="1" x14ac:dyDescent="0.25">
      <c r="A12" s="207">
        <f t="shared" si="0"/>
        <v>10</v>
      </c>
      <c r="B12" s="208"/>
      <c r="C12" s="213"/>
      <c r="D12" s="148"/>
      <c r="E12" s="148"/>
      <c r="F12" s="148"/>
      <c r="G12" s="148"/>
      <c r="H12" s="148"/>
    </row>
    <row r="13" spans="1:159" s="58" customFormat="1" ht="32.25" customHeight="1" x14ac:dyDescent="0.25">
      <c r="A13" s="207">
        <f t="shared" si="0"/>
        <v>11</v>
      </c>
      <c r="B13" s="208"/>
      <c r="C13" s="213"/>
      <c r="D13" s="148"/>
      <c r="E13" s="148"/>
      <c r="F13" s="148"/>
      <c r="G13" s="148"/>
      <c r="H13" s="148"/>
    </row>
    <row r="14" spans="1:159" s="58" customFormat="1" ht="32.25" customHeight="1" x14ac:dyDescent="0.25">
      <c r="A14" s="207">
        <f t="shared" si="0"/>
        <v>12</v>
      </c>
      <c r="B14" s="208"/>
      <c r="C14" s="213"/>
      <c r="D14" s="148"/>
      <c r="E14" s="148"/>
      <c r="F14" s="148"/>
      <c r="G14" s="148"/>
      <c r="H14" s="148"/>
    </row>
    <row r="15" spans="1:159" s="58" customFormat="1" ht="32.25" customHeight="1" x14ac:dyDescent="0.25">
      <c r="A15" s="207">
        <f t="shared" si="0"/>
        <v>13</v>
      </c>
      <c r="B15" s="208"/>
      <c r="C15" s="213"/>
      <c r="D15" s="148"/>
      <c r="E15" s="148"/>
      <c r="F15" s="148"/>
      <c r="G15" s="148"/>
      <c r="H15" s="148"/>
    </row>
    <row r="16" spans="1:159" s="58" customFormat="1" ht="32.25" customHeight="1" x14ac:dyDescent="0.25">
      <c r="A16" s="207">
        <f t="shared" si="0"/>
        <v>14</v>
      </c>
      <c r="B16" s="208"/>
      <c r="C16" s="213"/>
      <c r="D16" s="148"/>
      <c r="E16" s="148"/>
      <c r="F16" s="148"/>
      <c r="G16" s="148"/>
      <c r="H16" s="148"/>
    </row>
    <row r="17" spans="1:8" s="58" customFormat="1" ht="32.25" customHeight="1" x14ac:dyDescent="0.25">
      <c r="A17" s="207">
        <f t="shared" si="0"/>
        <v>15</v>
      </c>
      <c r="B17" s="208"/>
      <c r="C17" s="213"/>
      <c r="D17" s="148"/>
      <c r="E17" s="148"/>
      <c r="F17" s="148"/>
      <c r="G17" s="148"/>
      <c r="H17" s="148"/>
    </row>
    <row r="18" spans="1:8" s="58" customFormat="1" ht="32.25" customHeight="1" x14ac:dyDescent="0.25">
      <c r="A18" s="207">
        <f t="shared" si="0"/>
        <v>16</v>
      </c>
      <c r="B18" s="208"/>
      <c r="C18" s="213"/>
      <c r="D18" s="148"/>
      <c r="E18" s="148"/>
      <c r="F18" s="148"/>
      <c r="G18" s="148"/>
      <c r="H18" s="148"/>
    </row>
    <row r="19" spans="1:8" s="58" customFormat="1" ht="32.25" customHeight="1" x14ac:dyDescent="0.25">
      <c r="A19" s="207">
        <f t="shared" si="0"/>
        <v>17</v>
      </c>
      <c r="B19" s="208"/>
      <c r="C19" s="213"/>
      <c r="D19" s="148"/>
      <c r="E19" s="148"/>
      <c r="F19" s="148"/>
      <c r="G19" s="148"/>
      <c r="H19" s="148"/>
    </row>
    <row r="20" spans="1:8" s="58" customFormat="1" ht="32.25" customHeight="1" x14ac:dyDescent="0.25">
      <c r="A20" s="207">
        <f t="shared" si="0"/>
        <v>18</v>
      </c>
      <c r="B20" s="208"/>
      <c r="C20" s="213"/>
      <c r="D20" s="148"/>
      <c r="E20" s="148"/>
      <c r="F20" s="148"/>
      <c r="G20" s="148"/>
      <c r="H20" s="148"/>
    </row>
    <row r="21" spans="1:8" s="58" customFormat="1" ht="32.25" customHeight="1" x14ac:dyDescent="0.25">
      <c r="A21" s="207">
        <f t="shared" si="0"/>
        <v>19</v>
      </c>
      <c r="B21" s="208"/>
      <c r="C21" s="213"/>
      <c r="D21" s="148"/>
      <c r="E21" s="148"/>
      <c r="F21" s="148"/>
      <c r="G21" s="148"/>
      <c r="H21" s="148"/>
    </row>
    <row r="22" spans="1:8" s="58" customFormat="1" ht="32.25" customHeight="1" x14ac:dyDescent="0.25">
      <c r="A22" s="207">
        <f t="shared" si="0"/>
        <v>20</v>
      </c>
      <c r="B22" s="208"/>
      <c r="C22" s="213"/>
      <c r="D22" s="148"/>
      <c r="E22" s="148"/>
      <c r="F22" s="148"/>
      <c r="G22" s="148"/>
      <c r="H22" s="148"/>
    </row>
    <row r="23" spans="1:8" s="58" customFormat="1" ht="32.25" customHeight="1" x14ac:dyDescent="0.25">
      <c r="A23" s="207">
        <f t="shared" si="0"/>
        <v>21</v>
      </c>
      <c r="B23" s="208"/>
      <c r="C23" s="213"/>
      <c r="D23" s="148"/>
      <c r="E23" s="148"/>
      <c r="F23" s="148"/>
      <c r="G23" s="148"/>
      <c r="H23" s="148"/>
    </row>
    <row r="24" spans="1:8" s="58" customFormat="1" ht="32.25" customHeight="1" x14ac:dyDescent="0.25">
      <c r="A24" s="207">
        <f t="shared" si="0"/>
        <v>22</v>
      </c>
      <c r="B24" s="208"/>
      <c r="C24" s="213"/>
      <c r="D24" s="148"/>
      <c r="E24" s="148"/>
      <c r="F24" s="148"/>
      <c r="G24" s="148"/>
      <c r="H24" s="148"/>
    </row>
    <row r="25" spans="1:8" s="58" customFormat="1" ht="32.25" customHeight="1" x14ac:dyDescent="0.25">
      <c r="A25" s="207">
        <f t="shared" si="0"/>
        <v>23</v>
      </c>
      <c r="B25" s="208"/>
      <c r="C25" s="213"/>
      <c r="D25" s="148"/>
      <c r="E25" s="148"/>
      <c r="F25" s="148"/>
      <c r="G25" s="148"/>
      <c r="H25" s="148"/>
    </row>
    <row r="26" spans="1:8" s="58" customFormat="1" ht="32.25" customHeight="1" x14ac:dyDescent="0.25">
      <c r="A26" s="207">
        <f t="shared" si="0"/>
        <v>24</v>
      </c>
      <c r="B26" s="208"/>
      <c r="C26" s="213"/>
      <c r="D26" s="148"/>
      <c r="E26" s="148"/>
      <c r="F26" s="148"/>
      <c r="G26" s="148"/>
      <c r="H26" s="148"/>
    </row>
    <row r="27" spans="1:8" s="58" customFormat="1" ht="32.25" customHeight="1" x14ac:dyDescent="0.25">
      <c r="A27" s="207">
        <f t="shared" si="0"/>
        <v>25</v>
      </c>
      <c r="B27" s="208"/>
      <c r="C27" s="213"/>
      <c r="D27" s="148"/>
      <c r="E27" s="148"/>
      <c r="F27" s="148"/>
      <c r="G27" s="148"/>
      <c r="H27" s="148"/>
    </row>
    <row r="28" spans="1:8" s="58" customFormat="1" ht="32.25" customHeight="1" x14ac:dyDescent="0.25">
      <c r="A28" s="207">
        <f t="shared" si="0"/>
        <v>26</v>
      </c>
      <c r="B28" s="208"/>
      <c r="C28" s="213"/>
      <c r="D28" s="148"/>
      <c r="E28" s="148"/>
      <c r="F28" s="148"/>
      <c r="G28" s="148"/>
      <c r="H28" s="148"/>
    </row>
    <row r="29" spans="1:8" s="58" customFormat="1" ht="32.25" customHeight="1" x14ac:dyDescent="0.25">
      <c r="A29" s="207">
        <f t="shared" si="0"/>
        <v>27</v>
      </c>
      <c r="B29" s="208"/>
      <c r="C29" s="213"/>
      <c r="D29" s="148"/>
      <c r="E29" s="148"/>
      <c r="F29" s="148"/>
      <c r="G29" s="148"/>
      <c r="H29" s="148"/>
    </row>
    <row r="30" spans="1:8" s="58" customFormat="1" ht="32.25" customHeight="1" x14ac:dyDescent="0.25">
      <c r="A30" s="207">
        <f t="shared" si="0"/>
        <v>28</v>
      </c>
      <c r="B30" s="208"/>
      <c r="C30" s="213"/>
      <c r="D30" s="148"/>
      <c r="E30" s="148"/>
      <c r="F30" s="148"/>
      <c r="G30" s="148"/>
      <c r="H30" s="148"/>
    </row>
    <row r="31" spans="1:8" s="58" customFormat="1" ht="32.25" customHeight="1" x14ac:dyDescent="0.25">
      <c r="A31" s="207">
        <f t="shared" si="0"/>
        <v>29</v>
      </c>
      <c r="B31" s="208"/>
      <c r="C31" s="213"/>
      <c r="D31" s="148"/>
      <c r="E31" s="148"/>
      <c r="F31" s="148"/>
      <c r="G31" s="148"/>
      <c r="H31" s="148"/>
    </row>
    <row r="32" spans="1:8" s="58" customFormat="1" ht="32.25" customHeight="1" x14ac:dyDescent="0.25">
      <c r="A32" s="207">
        <f t="shared" si="0"/>
        <v>30</v>
      </c>
      <c r="B32" s="208"/>
      <c r="C32" s="213"/>
      <c r="D32" s="148"/>
      <c r="E32" s="148"/>
      <c r="F32" s="148"/>
      <c r="G32" s="148"/>
      <c r="H32" s="148"/>
    </row>
    <row r="33" spans="1:8" s="58" customFormat="1" ht="32.25" customHeight="1" x14ac:dyDescent="0.25">
      <c r="A33" s="207">
        <f t="shared" si="0"/>
        <v>31</v>
      </c>
      <c r="B33" s="208"/>
      <c r="C33" s="213"/>
      <c r="D33" s="148"/>
      <c r="E33" s="148"/>
      <c r="F33" s="148"/>
      <c r="G33" s="148"/>
      <c r="H33" s="148"/>
    </row>
    <row r="34" spans="1:8" s="58" customFormat="1" ht="32.25" customHeight="1" x14ac:dyDescent="0.25">
      <c r="A34" s="207">
        <f t="shared" si="0"/>
        <v>32</v>
      </c>
      <c r="B34" s="208"/>
      <c r="C34" s="213"/>
      <c r="D34" s="148"/>
      <c r="E34" s="148"/>
      <c r="F34" s="148"/>
      <c r="G34" s="148"/>
      <c r="H34" s="148"/>
    </row>
    <row r="35" spans="1:8" s="58" customFormat="1" ht="32.25" customHeight="1" x14ac:dyDescent="0.25">
      <c r="A35" s="207">
        <f t="shared" si="0"/>
        <v>33</v>
      </c>
      <c r="B35" s="208"/>
      <c r="C35" s="213"/>
      <c r="D35" s="148"/>
      <c r="E35" s="148"/>
      <c r="F35" s="148"/>
      <c r="G35" s="148"/>
      <c r="H35" s="148"/>
    </row>
    <row r="36" spans="1:8" s="58" customFormat="1" ht="32.25" customHeight="1" x14ac:dyDescent="0.25">
      <c r="A36" s="207">
        <f t="shared" si="0"/>
        <v>34</v>
      </c>
      <c r="B36" s="208"/>
      <c r="C36" s="213"/>
      <c r="D36" s="148"/>
      <c r="E36" s="148"/>
      <c r="F36" s="148"/>
      <c r="G36" s="148"/>
      <c r="H36" s="148"/>
    </row>
    <row r="37" spans="1:8" s="58" customFormat="1" ht="32.25" customHeight="1" x14ac:dyDescent="0.25">
      <c r="A37" s="207">
        <f t="shared" si="0"/>
        <v>35</v>
      </c>
      <c r="B37" s="208"/>
      <c r="C37" s="213"/>
      <c r="D37" s="148"/>
      <c r="E37" s="148"/>
      <c r="F37" s="148"/>
      <c r="G37" s="148"/>
      <c r="H37" s="148"/>
    </row>
    <row r="38" spans="1:8" s="58" customFormat="1" ht="32.25" customHeight="1" x14ac:dyDescent="0.25">
      <c r="A38" s="207">
        <f t="shared" si="0"/>
        <v>36</v>
      </c>
      <c r="B38" s="208"/>
      <c r="C38" s="213"/>
      <c r="D38" s="148"/>
      <c r="E38" s="148"/>
      <c r="F38" s="148"/>
      <c r="G38" s="148"/>
      <c r="H38" s="148"/>
    </row>
    <row r="39" spans="1:8" s="58" customFormat="1" ht="32.25" customHeight="1" x14ac:dyDescent="0.25">
      <c r="A39" s="207">
        <f t="shared" si="0"/>
        <v>37</v>
      </c>
      <c r="B39" s="208"/>
      <c r="C39" s="213"/>
      <c r="D39" s="148"/>
      <c r="E39" s="148"/>
      <c r="F39" s="148"/>
      <c r="G39" s="148"/>
      <c r="H39" s="148"/>
    </row>
    <row r="40" spans="1:8" s="58" customFormat="1" ht="32.25" customHeight="1" x14ac:dyDescent="0.25">
      <c r="A40" s="207">
        <f t="shared" si="0"/>
        <v>38</v>
      </c>
      <c r="B40" s="208"/>
      <c r="C40" s="213"/>
      <c r="D40" s="148"/>
      <c r="E40" s="148"/>
      <c r="F40" s="148"/>
      <c r="G40" s="148"/>
      <c r="H40" s="148"/>
    </row>
    <row r="41" spans="1:8" s="58" customFormat="1" ht="32.25" customHeight="1" x14ac:dyDescent="0.25">
      <c r="A41" s="207">
        <f t="shared" si="0"/>
        <v>39</v>
      </c>
      <c r="B41" s="208"/>
      <c r="C41" s="213"/>
      <c r="D41" s="148"/>
      <c r="E41" s="148"/>
      <c r="F41" s="148"/>
      <c r="G41" s="148"/>
      <c r="H41" s="148"/>
    </row>
    <row r="42" spans="1:8" s="58" customFormat="1" ht="32.25" customHeight="1" x14ac:dyDescent="0.25">
      <c r="A42" s="207">
        <f t="shared" si="0"/>
        <v>40</v>
      </c>
      <c r="B42" s="208"/>
      <c r="C42" s="213"/>
      <c r="D42" s="148"/>
      <c r="E42" s="148"/>
      <c r="F42" s="148"/>
      <c r="G42" s="148"/>
      <c r="H42" s="148"/>
    </row>
    <row r="43" spans="1:8" s="58" customFormat="1" ht="32.25" customHeight="1" x14ac:dyDescent="0.25">
      <c r="A43" s="207">
        <f t="shared" si="0"/>
        <v>41</v>
      </c>
      <c r="B43" s="208"/>
      <c r="C43" s="213"/>
      <c r="D43" s="148"/>
      <c r="E43" s="148"/>
      <c r="F43" s="148"/>
      <c r="G43" s="148"/>
      <c r="H43" s="148"/>
    </row>
    <row r="44" spans="1:8" s="58" customFormat="1" ht="32.25" customHeight="1" x14ac:dyDescent="0.25">
      <c r="A44" s="207">
        <f t="shared" si="0"/>
        <v>42</v>
      </c>
      <c r="B44" s="208"/>
      <c r="C44" s="213"/>
      <c r="D44" s="148"/>
      <c r="E44" s="148"/>
      <c r="F44" s="148"/>
      <c r="G44" s="148"/>
      <c r="H44" s="148"/>
    </row>
    <row r="45" spans="1:8" s="58" customFormat="1" ht="32.25" customHeight="1" x14ac:dyDescent="0.25">
      <c r="A45" s="207">
        <f t="shared" si="0"/>
        <v>43</v>
      </c>
      <c r="B45" s="208"/>
      <c r="C45" s="213"/>
      <c r="D45" s="148"/>
      <c r="E45" s="148"/>
      <c r="F45" s="148"/>
      <c r="G45" s="148"/>
      <c r="H45" s="148"/>
    </row>
    <row r="46" spans="1:8" s="58" customFormat="1" ht="32.25" customHeight="1" x14ac:dyDescent="0.25">
      <c r="A46" s="207">
        <f t="shared" si="0"/>
        <v>44</v>
      </c>
      <c r="B46" s="208"/>
      <c r="C46" s="213"/>
      <c r="D46" s="148"/>
      <c r="E46" s="148"/>
      <c r="F46" s="148"/>
      <c r="G46" s="148"/>
      <c r="H46" s="148"/>
    </row>
    <row r="47" spans="1:8" s="58" customFormat="1" ht="32.25" customHeight="1" x14ac:dyDescent="0.25">
      <c r="A47" s="207">
        <f t="shared" si="0"/>
        <v>45</v>
      </c>
      <c r="B47" s="208"/>
      <c r="C47" s="213"/>
      <c r="D47" s="148"/>
      <c r="E47" s="148"/>
      <c r="F47" s="148"/>
      <c r="G47" s="148"/>
      <c r="H47" s="148"/>
    </row>
    <row r="48" spans="1:8" s="58" customFormat="1" ht="32.25" customHeight="1" x14ac:dyDescent="0.25">
      <c r="A48" s="207">
        <f t="shared" si="0"/>
        <v>46</v>
      </c>
      <c r="B48" s="208"/>
      <c r="C48" s="213"/>
      <c r="D48" s="148"/>
      <c r="E48" s="148"/>
      <c r="F48" s="148"/>
      <c r="G48" s="148"/>
      <c r="H48" s="148"/>
    </row>
    <row r="49" spans="1:8" s="58" customFormat="1" ht="32.25" customHeight="1" x14ac:dyDescent="0.25">
      <c r="A49" s="207">
        <f t="shared" si="0"/>
        <v>47</v>
      </c>
      <c r="B49" s="208"/>
      <c r="C49" s="213"/>
      <c r="D49" s="148"/>
      <c r="E49" s="148"/>
      <c r="F49" s="148"/>
      <c r="G49" s="148"/>
      <c r="H49" s="148"/>
    </row>
    <row r="50" spans="1:8" s="58" customFormat="1" ht="32.25" customHeight="1" x14ac:dyDescent="0.25">
      <c r="A50" s="207">
        <f t="shared" si="0"/>
        <v>48</v>
      </c>
      <c r="B50" s="208"/>
      <c r="C50" s="213"/>
      <c r="D50" s="148"/>
      <c r="E50" s="148"/>
      <c r="F50" s="148"/>
      <c r="G50" s="148"/>
      <c r="H50" s="148"/>
    </row>
    <row r="51" spans="1:8" s="58" customFormat="1" ht="32.25" customHeight="1" x14ac:dyDescent="0.25">
      <c r="A51" s="207">
        <f t="shared" si="0"/>
        <v>49</v>
      </c>
      <c r="B51" s="208"/>
      <c r="C51" s="213"/>
      <c r="D51" s="148"/>
      <c r="E51" s="148"/>
      <c r="F51" s="148"/>
      <c r="G51" s="148"/>
      <c r="H51" s="148"/>
    </row>
    <row r="52" spans="1:8" s="58" customFormat="1" ht="32.25" customHeight="1" x14ac:dyDescent="0.25">
      <c r="A52" s="207">
        <f t="shared" si="0"/>
        <v>50</v>
      </c>
      <c r="B52" s="208"/>
      <c r="C52" s="213"/>
      <c r="D52" s="148"/>
      <c r="E52" s="148"/>
      <c r="F52" s="148"/>
      <c r="G52" s="148"/>
      <c r="H52" s="148"/>
    </row>
    <row r="53" spans="1:8" s="58" customFormat="1" ht="32.25" customHeight="1" x14ac:dyDescent="0.25">
      <c r="A53" s="207">
        <f t="shared" si="0"/>
        <v>51</v>
      </c>
      <c r="B53" s="208"/>
      <c r="C53" s="213"/>
      <c r="D53" s="148"/>
      <c r="E53" s="148"/>
      <c r="F53" s="148"/>
      <c r="G53" s="148"/>
      <c r="H53" s="148"/>
    </row>
    <row r="54" spans="1:8" s="58" customFormat="1" ht="32.25" customHeight="1" x14ac:dyDescent="0.25">
      <c r="A54" s="207">
        <f t="shared" ref="A54:A117" si="1">+A53+1</f>
        <v>52</v>
      </c>
      <c r="B54" s="208"/>
      <c r="C54" s="213"/>
      <c r="D54" s="148"/>
      <c r="E54" s="148"/>
      <c r="F54" s="148"/>
      <c r="G54" s="148"/>
      <c r="H54" s="148"/>
    </row>
    <row r="55" spans="1:8" s="58" customFormat="1" ht="32.25" customHeight="1" x14ac:dyDescent="0.25">
      <c r="A55" s="207">
        <f t="shared" si="1"/>
        <v>53</v>
      </c>
      <c r="B55" s="208"/>
      <c r="C55" s="213"/>
      <c r="D55" s="148"/>
      <c r="E55" s="148"/>
      <c r="F55" s="148"/>
      <c r="G55" s="148"/>
      <c r="H55" s="148"/>
    </row>
    <row r="56" spans="1:8" s="58" customFormat="1" ht="32.25" customHeight="1" x14ac:dyDescent="0.25">
      <c r="A56" s="207">
        <f t="shared" si="1"/>
        <v>54</v>
      </c>
      <c r="B56" s="208"/>
      <c r="C56" s="213"/>
      <c r="D56" s="148"/>
      <c r="E56" s="148"/>
      <c r="F56" s="148"/>
      <c r="G56" s="148"/>
      <c r="H56" s="148"/>
    </row>
    <row r="57" spans="1:8" s="58" customFormat="1" ht="32.25" customHeight="1" x14ac:dyDescent="0.25">
      <c r="A57" s="207">
        <f t="shared" si="1"/>
        <v>55</v>
      </c>
      <c r="B57" s="208"/>
      <c r="C57" s="213"/>
      <c r="D57" s="148"/>
      <c r="E57" s="148"/>
      <c r="F57" s="148"/>
      <c r="G57" s="148"/>
      <c r="H57" s="148"/>
    </row>
    <row r="58" spans="1:8" s="58" customFormat="1" ht="32.25" customHeight="1" x14ac:dyDescent="0.25">
      <c r="A58" s="207">
        <f t="shared" si="1"/>
        <v>56</v>
      </c>
      <c r="B58" s="208"/>
      <c r="C58" s="213"/>
      <c r="D58" s="148"/>
      <c r="E58" s="148"/>
      <c r="F58" s="148"/>
      <c r="G58" s="148"/>
      <c r="H58" s="148"/>
    </row>
    <row r="59" spans="1:8" s="58" customFormat="1" ht="32.25" customHeight="1" x14ac:dyDescent="0.25">
      <c r="A59" s="207">
        <f t="shared" si="1"/>
        <v>57</v>
      </c>
      <c r="B59" s="208"/>
      <c r="C59" s="213"/>
      <c r="D59" s="148"/>
      <c r="E59" s="148"/>
      <c r="F59" s="148"/>
      <c r="G59" s="148"/>
      <c r="H59" s="148"/>
    </row>
    <row r="60" spans="1:8" s="58" customFormat="1" ht="32.25" customHeight="1" x14ac:dyDescent="0.25">
      <c r="A60" s="207">
        <f t="shared" si="1"/>
        <v>58</v>
      </c>
      <c r="B60" s="208"/>
      <c r="C60" s="213"/>
      <c r="D60" s="148"/>
      <c r="E60" s="148"/>
      <c r="F60" s="148"/>
      <c r="G60" s="148"/>
      <c r="H60" s="148"/>
    </row>
    <row r="61" spans="1:8" s="58" customFormat="1" ht="32.25" customHeight="1" x14ac:dyDescent="0.25">
      <c r="A61" s="207">
        <f t="shared" si="1"/>
        <v>59</v>
      </c>
      <c r="B61" s="208"/>
      <c r="C61" s="213"/>
      <c r="D61" s="148"/>
      <c r="E61" s="148"/>
      <c r="F61" s="148"/>
      <c r="G61" s="148"/>
      <c r="H61" s="148"/>
    </row>
    <row r="62" spans="1:8" s="58" customFormat="1" ht="32.25" customHeight="1" x14ac:dyDescent="0.25">
      <c r="A62" s="207">
        <f t="shared" si="1"/>
        <v>60</v>
      </c>
      <c r="B62" s="208"/>
      <c r="C62" s="213"/>
      <c r="D62" s="148"/>
      <c r="E62" s="148"/>
      <c r="F62" s="148"/>
      <c r="G62" s="148"/>
      <c r="H62" s="148"/>
    </row>
    <row r="63" spans="1:8" s="58" customFormat="1" ht="32.25" customHeight="1" x14ac:dyDescent="0.25">
      <c r="A63" s="207">
        <f t="shared" si="1"/>
        <v>61</v>
      </c>
      <c r="B63" s="208"/>
      <c r="C63" s="213"/>
      <c r="D63" s="148"/>
      <c r="E63" s="148"/>
      <c r="F63" s="148"/>
      <c r="G63" s="148"/>
      <c r="H63" s="148"/>
    </row>
    <row r="64" spans="1:8" s="58" customFormat="1" ht="32.25" customHeight="1" x14ac:dyDescent="0.25">
      <c r="A64" s="207">
        <f t="shared" si="1"/>
        <v>62</v>
      </c>
      <c r="B64" s="208"/>
      <c r="C64" s="213"/>
      <c r="D64" s="148"/>
      <c r="E64" s="148"/>
      <c r="F64" s="148"/>
      <c r="G64" s="148"/>
      <c r="H64" s="148"/>
    </row>
    <row r="65" spans="1:8" s="58" customFormat="1" ht="32.25" customHeight="1" x14ac:dyDescent="0.25">
      <c r="A65" s="207">
        <f t="shared" si="1"/>
        <v>63</v>
      </c>
      <c r="B65" s="208"/>
      <c r="C65" s="213"/>
      <c r="D65" s="148"/>
      <c r="E65" s="148"/>
      <c r="F65" s="148"/>
      <c r="G65" s="148"/>
      <c r="H65" s="148"/>
    </row>
    <row r="66" spans="1:8" s="58" customFormat="1" ht="32.25" customHeight="1" x14ac:dyDescent="0.25">
      <c r="A66" s="207">
        <f t="shared" si="1"/>
        <v>64</v>
      </c>
      <c r="B66" s="208"/>
      <c r="C66" s="213"/>
      <c r="D66" s="148"/>
      <c r="E66" s="148"/>
      <c r="F66" s="148"/>
      <c r="G66" s="148"/>
      <c r="H66" s="148"/>
    </row>
    <row r="67" spans="1:8" s="58" customFormat="1" ht="32.25" customHeight="1" x14ac:dyDescent="0.25">
      <c r="A67" s="207">
        <f t="shared" si="1"/>
        <v>65</v>
      </c>
      <c r="B67" s="208"/>
      <c r="C67" s="213"/>
      <c r="D67" s="148"/>
      <c r="E67" s="148"/>
      <c r="F67" s="148"/>
      <c r="G67" s="148"/>
      <c r="H67" s="148"/>
    </row>
    <row r="68" spans="1:8" s="58" customFormat="1" ht="32.25" customHeight="1" x14ac:dyDescent="0.25">
      <c r="A68" s="207">
        <f t="shared" si="1"/>
        <v>66</v>
      </c>
      <c r="B68" s="208"/>
      <c r="C68" s="213"/>
      <c r="D68" s="148"/>
      <c r="E68" s="148"/>
      <c r="F68" s="148"/>
      <c r="G68" s="148"/>
      <c r="H68" s="148"/>
    </row>
    <row r="69" spans="1:8" s="58" customFormat="1" ht="32.25" customHeight="1" x14ac:dyDescent="0.25">
      <c r="A69" s="207">
        <f t="shared" si="1"/>
        <v>67</v>
      </c>
      <c r="B69" s="208"/>
      <c r="C69" s="213"/>
      <c r="D69" s="148"/>
      <c r="E69" s="148"/>
      <c r="F69" s="148"/>
      <c r="G69" s="148"/>
      <c r="H69" s="148"/>
    </row>
    <row r="70" spans="1:8" s="58" customFormat="1" ht="32.25" customHeight="1" x14ac:dyDescent="0.25">
      <c r="A70" s="207">
        <f t="shared" si="1"/>
        <v>68</v>
      </c>
      <c r="B70" s="208"/>
      <c r="C70" s="213"/>
      <c r="D70" s="148"/>
      <c r="E70" s="148"/>
      <c r="F70" s="148"/>
      <c r="G70" s="148"/>
      <c r="H70" s="148"/>
    </row>
    <row r="71" spans="1:8" s="58" customFormat="1" ht="32.25" customHeight="1" x14ac:dyDescent="0.25">
      <c r="A71" s="207">
        <f t="shared" si="1"/>
        <v>69</v>
      </c>
      <c r="B71" s="208"/>
      <c r="C71" s="213"/>
      <c r="D71" s="148"/>
      <c r="E71" s="148"/>
      <c r="F71" s="148"/>
      <c r="G71" s="148"/>
      <c r="H71" s="148"/>
    </row>
    <row r="72" spans="1:8" s="58" customFormat="1" ht="32.25" customHeight="1" x14ac:dyDescent="0.25">
      <c r="A72" s="207">
        <f t="shared" si="1"/>
        <v>70</v>
      </c>
      <c r="B72" s="208"/>
      <c r="C72" s="213"/>
      <c r="D72" s="148"/>
      <c r="E72" s="148"/>
      <c r="F72" s="148"/>
      <c r="G72" s="148"/>
      <c r="H72" s="148"/>
    </row>
    <row r="73" spans="1:8" s="58" customFormat="1" ht="32.25" customHeight="1" x14ac:dyDescent="0.25">
      <c r="A73" s="207">
        <f t="shared" si="1"/>
        <v>71</v>
      </c>
      <c r="B73" s="208"/>
      <c r="C73" s="213"/>
      <c r="D73" s="148"/>
      <c r="E73" s="148"/>
      <c r="F73" s="148"/>
      <c r="G73" s="148"/>
      <c r="H73" s="148"/>
    </row>
    <row r="74" spans="1:8" s="58" customFormat="1" ht="32.25" customHeight="1" x14ac:dyDescent="0.25">
      <c r="A74" s="207">
        <f t="shared" si="1"/>
        <v>72</v>
      </c>
      <c r="B74" s="208"/>
      <c r="C74" s="213"/>
      <c r="D74" s="148"/>
      <c r="E74" s="148"/>
      <c r="F74" s="148"/>
      <c r="G74" s="148"/>
      <c r="H74" s="148"/>
    </row>
    <row r="75" spans="1:8" s="58" customFormat="1" ht="32.25" customHeight="1" x14ac:dyDescent="0.25">
      <c r="A75" s="207">
        <f t="shared" si="1"/>
        <v>73</v>
      </c>
      <c r="B75" s="208"/>
      <c r="C75" s="213"/>
      <c r="D75" s="148"/>
      <c r="E75" s="148"/>
      <c r="F75" s="148"/>
      <c r="G75" s="148"/>
      <c r="H75" s="148"/>
    </row>
    <row r="76" spans="1:8" s="58" customFormat="1" ht="32.25" customHeight="1" x14ac:dyDescent="0.25">
      <c r="A76" s="207">
        <f t="shared" si="1"/>
        <v>74</v>
      </c>
      <c r="B76" s="208"/>
      <c r="C76" s="213"/>
      <c r="D76" s="148"/>
      <c r="E76" s="148"/>
      <c r="F76" s="148"/>
      <c r="G76" s="148"/>
      <c r="H76" s="148"/>
    </row>
    <row r="77" spans="1:8" s="58" customFormat="1" ht="32.25" customHeight="1" x14ac:dyDescent="0.25">
      <c r="A77" s="207">
        <f t="shared" si="1"/>
        <v>75</v>
      </c>
      <c r="B77" s="208"/>
      <c r="C77" s="213"/>
      <c r="D77" s="148"/>
      <c r="E77" s="148"/>
      <c r="F77" s="148"/>
      <c r="G77" s="148"/>
      <c r="H77" s="148"/>
    </row>
    <row r="78" spans="1:8" s="58" customFormat="1" ht="32.25" customHeight="1" x14ac:dyDescent="0.25">
      <c r="A78" s="207">
        <f t="shared" si="1"/>
        <v>76</v>
      </c>
      <c r="B78" s="208"/>
      <c r="C78" s="213"/>
      <c r="D78" s="148"/>
      <c r="E78" s="148"/>
      <c r="F78" s="148"/>
      <c r="G78" s="148"/>
      <c r="H78" s="148"/>
    </row>
    <row r="79" spans="1:8" s="58" customFormat="1" ht="32.25" customHeight="1" x14ac:dyDescent="0.25">
      <c r="A79" s="207">
        <f t="shared" si="1"/>
        <v>77</v>
      </c>
      <c r="B79" s="208"/>
      <c r="C79" s="213"/>
      <c r="D79" s="148"/>
      <c r="E79" s="148"/>
      <c r="F79" s="148"/>
      <c r="G79" s="148"/>
      <c r="H79" s="148"/>
    </row>
    <row r="80" spans="1:8" s="58" customFormat="1" ht="32.25" customHeight="1" x14ac:dyDescent="0.25">
      <c r="A80" s="207">
        <f t="shared" si="1"/>
        <v>78</v>
      </c>
      <c r="B80" s="208"/>
      <c r="C80" s="213"/>
      <c r="D80" s="148"/>
      <c r="E80" s="148"/>
      <c r="F80" s="148"/>
      <c r="G80" s="148"/>
      <c r="H80" s="148"/>
    </row>
    <row r="81" spans="1:8" s="58" customFormat="1" ht="32.25" customHeight="1" x14ac:dyDescent="0.25">
      <c r="A81" s="207">
        <f t="shared" si="1"/>
        <v>79</v>
      </c>
      <c r="B81" s="208"/>
      <c r="C81" s="213"/>
      <c r="D81" s="148"/>
      <c r="E81" s="148"/>
      <c r="F81" s="148"/>
      <c r="G81" s="148"/>
      <c r="H81" s="148"/>
    </row>
    <row r="82" spans="1:8" s="58" customFormat="1" ht="32.25" customHeight="1" x14ac:dyDescent="0.25">
      <c r="A82" s="207">
        <f t="shared" si="1"/>
        <v>80</v>
      </c>
      <c r="B82" s="208"/>
      <c r="C82" s="213"/>
      <c r="D82" s="148"/>
      <c r="E82" s="148"/>
      <c r="F82" s="148"/>
      <c r="G82" s="148"/>
      <c r="H82" s="148"/>
    </row>
    <row r="83" spans="1:8" s="58" customFormat="1" ht="32.25" customHeight="1" x14ac:dyDescent="0.25">
      <c r="A83" s="207">
        <f t="shared" si="1"/>
        <v>81</v>
      </c>
      <c r="B83" s="208"/>
      <c r="C83" s="213"/>
      <c r="D83" s="148"/>
      <c r="E83" s="148"/>
      <c r="F83" s="148"/>
      <c r="G83" s="148"/>
      <c r="H83" s="148"/>
    </row>
    <row r="84" spans="1:8" s="58" customFormat="1" ht="32.25" customHeight="1" x14ac:dyDescent="0.25">
      <c r="A84" s="207">
        <f t="shared" si="1"/>
        <v>82</v>
      </c>
      <c r="B84" s="208"/>
      <c r="C84" s="213"/>
      <c r="D84" s="148"/>
      <c r="E84" s="148"/>
      <c r="F84" s="148"/>
      <c r="G84" s="148"/>
      <c r="H84" s="148"/>
    </row>
    <row r="85" spans="1:8" s="58" customFormat="1" ht="32.25" customHeight="1" x14ac:dyDescent="0.25">
      <c r="A85" s="207">
        <f t="shared" si="1"/>
        <v>83</v>
      </c>
      <c r="B85" s="208"/>
      <c r="C85" s="213"/>
      <c r="D85" s="148"/>
      <c r="E85" s="148"/>
      <c r="F85" s="148"/>
      <c r="G85" s="148"/>
      <c r="H85" s="148"/>
    </row>
    <row r="86" spans="1:8" s="58" customFormat="1" ht="32.25" customHeight="1" x14ac:dyDescent="0.25">
      <c r="A86" s="207">
        <f t="shared" si="1"/>
        <v>84</v>
      </c>
      <c r="B86" s="208"/>
      <c r="C86" s="213"/>
      <c r="D86" s="148"/>
      <c r="E86" s="148"/>
      <c r="F86" s="148"/>
      <c r="G86" s="148"/>
      <c r="H86" s="148"/>
    </row>
    <row r="87" spans="1:8" s="58" customFormat="1" ht="32.25" customHeight="1" x14ac:dyDescent="0.25">
      <c r="A87" s="207">
        <f t="shared" si="1"/>
        <v>85</v>
      </c>
      <c r="B87" s="208"/>
      <c r="C87" s="213"/>
      <c r="D87" s="148"/>
      <c r="E87" s="148"/>
      <c r="F87" s="148"/>
      <c r="G87" s="148"/>
      <c r="H87" s="148"/>
    </row>
    <row r="88" spans="1:8" s="58" customFormat="1" ht="32.25" customHeight="1" x14ac:dyDescent="0.25">
      <c r="A88" s="207">
        <f t="shared" si="1"/>
        <v>86</v>
      </c>
      <c r="B88" s="208"/>
      <c r="C88" s="213"/>
      <c r="D88" s="148"/>
      <c r="E88" s="148"/>
      <c r="F88" s="148"/>
      <c r="G88" s="148"/>
      <c r="H88" s="148"/>
    </row>
    <row r="89" spans="1:8" s="58" customFormat="1" ht="32.25" customHeight="1" x14ac:dyDescent="0.25">
      <c r="A89" s="207">
        <f t="shared" si="1"/>
        <v>87</v>
      </c>
      <c r="B89" s="208"/>
      <c r="C89" s="213"/>
      <c r="D89" s="148"/>
      <c r="E89" s="148"/>
      <c r="F89" s="148"/>
      <c r="G89" s="148"/>
      <c r="H89" s="148"/>
    </row>
    <row r="90" spans="1:8" s="58" customFormat="1" ht="32.25" customHeight="1" x14ac:dyDescent="0.25">
      <c r="A90" s="207">
        <f t="shared" si="1"/>
        <v>88</v>
      </c>
      <c r="B90" s="208"/>
      <c r="C90" s="213"/>
      <c r="D90" s="148"/>
      <c r="E90" s="148"/>
      <c r="F90" s="148"/>
      <c r="G90" s="148"/>
      <c r="H90" s="148"/>
    </row>
    <row r="91" spans="1:8" s="58" customFormat="1" ht="32.25" customHeight="1" x14ac:dyDescent="0.25">
      <c r="A91" s="207">
        <f t="shared" si="1"/>
        <v>89</v>
      </c>
      <c r="B91" s="208"/>
      <c r="C91" s="213"/>
      <c r="D91" s="148"/>
      <c r="E91" s="148"/>
      <c r="F91" s="148"/>
      <c r="G91" s="148"/>
      <c r="H91" s="148"/>
    </row>
    <row r="92" spans="1:8" s="58" customFormat="1" ht="32.25" customHeight="1" x14ac:dyDescent="0.25">
      <c r="A92" s="207">
        <f t="shared" si="1"/>
        <v>90</v>
      </c>
      <c r="B92" s="208"/>
      <c r="C92" s="213"/>
      <c r="D92" s="148"/>
      <c r="E92" s="148"/>
      <c r="F92" s="148"/>
      <c r="G92" s="148"/>
      <c r="H92" s="148"/>
    </row>
    <row r="93" spans="1:8" s="58" customFormat="1" ht="32.25" customHeight="1" x14ac:dyDescent="0.25">
      <c r="A93" s="207">
        <f t="shared" si="1"/>
        <v>91</v>
      </c>
      <c r="B93" s="208"/>
      <c r="C93" s="213"/>
      <c r="D93" s="148"/>
      <c r="E93" s="148"/>
      <c r="F93" s="148"/>
      <c r="G93" s="148"/>
      <c r="H93" s="148"/>
    </row>
    <row r="94" spans="1:8" s="58" customFormat="1" ht="32.25" customHeight="1" x14ac:dyDescent="0.25">
      <c r="A94" s="207">
        <f t="shared" si="1"/>
        <v>92</v>
      </c>
      <c r="B94" s="208"/>
      <c r="C94" s="213"/>
      <c r="D94" s="148"/>
      <c r="E94" s="148"/>
      <c r="F94" s="148"/>
      <c r="G94" s="148"/>
      <c r="H94" s="148"/>
    </row>
    <row r="95" spans="1:8" s="58" customFormat="1" ht="32.25" customHeight="1" x14ac:dyDescent="0.25">
      <c r="A95" s="207">
        <f t="shared" si="1"/>
        <v>93</v>
      </c>
      <c r="B95" s="208"/>
      <c r="C95" s="213"/>
      <c r="D95" s="148"/>
      <c r="E95" s="148"/>
      <c r="F95" s="148"/>
      <c r="G95" s="148"/>
      <c r="H95" s="148"/>
    </row>
    <row r="96" spans="1:8" s="58" customFormat="1" ht="32.25" customHeight="1" x14ac:dyDescent="0.25">
      <c r="A96" s="207">
        <f t="shared" si="1"/>
        <v>94</v>
      </c>
      <c r="B96" s="208"/>
      <c r="C96" s="213"/>
      <c r="D96" s="148"/>
      <c r="E96" s="148"/>
      <c r="F96" s="148"/>
      <c r="G96" s="148"/>
      <c r="H96" s="148"/>
    </row>
    <row r="97" spans="1:8" s="58" customFormat="1" ht="32.25" customHeight="1" x14ac:dyDescent="0.25">
      <c r="A97" s="207">
        <f t="shared" si="1"/>
        <v>95</v>
      </c>
      <c r="B97" s="208"/>
      <c r="C97" s="213"/>
      <c r="D97" s="148"/>
      <c r="E97" s="148"/>
      <c r="F97" s="148"/>
      <c r="G97" s="148"/>
      <c r="H97" s="148"/>
    </row>
    <row r="98" spans="1:8" s="58" customFormat="1" ht="32.25" customHeight="1" x14ac:dyDescent="0.25">
      <c r="A98" s="207">
        <f t="shared" si="1"/>
        <v>96</v>
      </c>
      <c r="B98" s="208"/>
      <c r="C98" s="213"/>
      <c r="D98" s="148"/>
      <c r="E98" s="148"/>
      <c r="F98" s="148"/>
      <c r="G98" s="148"/>
      <c r="H98" s="148"/>
    </row>
    <row r="99" spans="1:8" s="58" customFormat="1" ht="32.25" customHeight="1" x14ac:dyDescent="0.25">
      <c r="A99" s="207">
        <f t="shared" si="1"/>
        <v>97</v>
      </c>
      <c r="B99" s="208"/>
      <c r="C99" s="213"/>
      <c r="D99" s="148"/>
      <c r="E99" s="148"/>
      <c r="F99" s="148"/>
      <c r="G99" s="148"/>
      <c r="H99" s="148"/>
    </row>
    <row r="100" spans="1:8" s="58" customFormat="1" ht="32.25" customHeight="1" x14ac:dyDescent="0.25">
      <c r="A100" s="207">
        <f t="shared" si="1"/>
        <v>98</v>
      </c>
      <c r="B100" s="208"/>
      <c r="C100" s="213"/>
      <c r="D100" s="148"/>
      <c r="E100" s="148"/>
      <c r="F100" s="148"/>
      <c r="G100" s="148"/>
      <c r="H100" s="148"/>
    </row>
    <row r="101" spans="1:8" s="58" customFormat="1" ht="32.25" customHeight="1" x14ac:dyDescent="0.25">
      <c r="A101" s="207">
        <f t="shared" si="1"/>
        <v>99</v>
      </c>
      <c r="B101" s="208"/>
      <c r="C101" s="213"/>
      <c r="D101" s="148"/>
      <c r="E101" s="148"/>
      <c r="F101" s="148"/>
      <c r="G101" s="148"/>
      <c r="H101" s="148"/>
    </row>
    <row r="102" spans="1:8" s="58" customFormat="1" ht="32.25" customHeight="1" x14ac:dyDescent="0.25">
      <c r="A102" s="207">
        <f t="shared" si="1"/>
        <v>100</v>
      </c>
      <c r="B102" s="208"/>
      <c r="C102" s="213"/>
      <c r="D102" s="148"/>
      <c r="E102" s="148"/>
      <c r="F102" s="148"/>
      <c r="G102" s="148"/>
      <c r="H102" s="148"/>
    </row>
    <row r="103" spans="1:8" s="58" customFormat="1" ht="32.25" customHeight="1" x14ac:dyDescent="0.25">
      <c r="A103" s="207">
        <f t="shared" si="1"/>
        <v>101</v>
      </c>
      <c r="B103" s="208"/>
      <c r="C103" s="213"/>
      <c r="D103" s="148"/>
      <c r="E103" s="148"/>
      <c r="F103" s="148"/>
      <c r="G103" s="148"/>
      <c r="H103" s="148"/>
    </row>
    <row r="104" spans="1:8" s="58" customFormat="1" ht="32.25" customHeight="1" x14ac:dyDescent="0.25">
      <c r="A104" s="207">
        <f t="shared" si="1"/>
        <v>102</v>
      </c>
      <c r="B104" s="208"/>
      <c r="C104" s="213"/>
      <c r="D104" s="148"/>
      <c r="E104" s="148"/>
      <c r="F104" s="148"/>
      <c r="G104" s="148"/>
      <c r="H104" s="148"/>
    </row>
    <row r="105" spans="1:8" s="58" customFormat="1" ht="32.25" customHeight="1" x14ac:dyDescent="0.25">
      <c r="A105" s="207">
        <f t="shared" si="1"/>
        <v>103</v>
      </c>
      <c r="B105" s="208"/>
      <c r="C105" s="213"/>
      <c r="D105" s="148"/>
      <c r="E105" s="148"/>
      <c r="F105" s="148"/>
      <c r="G105" s="148"/>
      <c r="H105" s="148"/>
    </row>
    <row r="106" spans="1:8" s="58" customFormat="1" ht="32.25" customHeight="1" x14ac:dyDescent="0.25">
      <c r="A106" s="207">
        <f t="shared" si="1"/>
        <v>104</v>
      </c>
      <c r="B106" s="208"/>
      <c r="C106" s="213"/>
      <c r="D106" s="148"/>
      <c r="E106" s="148"/>
      <c r="F106" s="148"/>
      <c r="G106" s="148"/>
      <c r="H106" s="148"/>
    </row>
    <row r="107" spans="1:8" s="58" customFormat="1" ht="32.25" customHeight="1" x14ac:dyDescent="0.25">
      <c r="A107" s="207">
        <f t="shared" si="1"/>
        <v>105</v>
      </c>
      <c r="B107" s="208"/>
      <c r="C107" s="213"/>
      <c r="D107" s="148"/>
      <c r="E107" s="148"/>
      <c r="F107" s="148"/>
      <c r="G107" s="148"/>
      <c r="H107" s="148"/>
    </row>
    <row r="108" spans="1:8" s="58" customFormat="1" ht="32.25" customHeight="1" x14ac:dyDescent="0.25">
      <c r="A108" s="207">
        <f t="shared" si="1"/>
        <v>106</v>
      </c>
      <c r="B108" s="208"/>
      <c r="C108" s="213"/>
      <c r="D108" s="148"/>
      <c r="E108" s="148"/>
      <c r="F108" s="148"/>
      <c r="G108" s="148"/>
      <c r="H108" s="148"/>
    </row>
    <row r="109" spans="1:8" s="58" customFormat="1" ht="32.25" customHeight="1" x14ac:dyDescent="0.25">
      <c r="A109" s="207">
        <f t="shared" si="1"/>
        <v>107</v>
      </c>
      <c r="B109" s="208"/>
      <c r="C109" s="213"/>
      <c r="D109" s="148"/>
      <c r="E109" s="148"/>
      <c r="F109" s="148"/>
      <c r="G109" s="148"/>
      <c r="H109" s="148"/>
    </row>
    <row r="110" spans="1:8" s="58" customFormat="1" ht="32.25" customHeight="1" x14ac:dyDescent="0.25">
      <c r="A110" s="207">
        <f t="shared" si="1"/>
        <v>108</v>
      </c>
      <c r="B110" s="208"/>
      <c r="C110" s="213"/>
      <c r="D110" s="148"/>
      <c r="E110" s="148"/>
      <c r="F110" s="148"/>
      <c r="G110" s="148"/>
      <c r="H110" s="148"/>
    </row>
    <row r="111" spans="1:8" s="58" customFormat="1" ht="32.25" customHeight="1" x14ac:dyDescent="0.25">
      <c r="A111" s="207">
        <f t="shared" si="1"/>
        <v>109</v>
      </c>
      <c r="B111" s="208"/>
      <c r="C111" s="213"/>
      <c r="D111" s="148"/>
      <c r="E111" s="148"/>
      <c r="F111" s="148"/>
      <c r="G111" s="148"/>
      <c r="H111" s="148"/>
    </row>
    <row r="112" spans="1:8" s="58" customFormat="1" ht="32.25" customHeight="1" x14ac:dyDescent="0.25">
      <c r="A112" s="207">
        <f t="shared" si="1"/>
        <v>110</v>
      </c>
      <c r="B112" s="208"/>
      <c r="C112" s="213"/>
      <c r="D112" s="148"/>
      <c r="E112" s="148"/>
      <c r="F112" s="148"/>
      <c r="G112" s="148"/>
      <c r="H112" s="148"/>
    </row>
    <row r="113" spans="1:8" s="58" customFormat="1" ht="32.25" customHeight="1" x14ac:dyDescent="0.25">
      <c r="A113" s="207">
        <f t="shared" si="1"/>
        <v>111</v>
      </c>
      <c r="B113" s="208"/>
      <c r="C113" s="213"/>
      <c r="D113" s="148"/>
      <c r="E113" s="148"/>
      <c r="F113" s="148"/>
      <c r="G113" s="148"/>
      <c r="H113" s="148"/>
    </row>
    <row r="114" spans="1:8" s="58" customFormat="1" ht="32.25" customHeight="1" x14ac:dyDescent="0.25">
      <c r="A114" s="207">
        <f t="shared" si="1"/>
        <v>112</v>
      </c>
      <c r="B114" s="208"/>
      <c r="C114" s="213"/>
      <c r="D114" s="148"/>
      <c r="E114" s="148"/>
      <c r="F114" s="148"/>
      <c r="G114" s="148"/>
      <c r="H114" s="148"/>
    </row>
    <row r="115" spans="1:8" s="58" customFormat="1" ht="32.25" customHeight="1" x14ac:dyDescent="0.25">
      <c r="A115" s="207">
        <f t="shared" si="1"/>
        <v>113</v>
      </c>
      <c r="B115" s="208"/>
      <c r="C115" s="213"/>
      <c r="D115" s="148"/>
      <c r="E115" s="148"/>
      <c r="F115" s="148"/>
      <c r="G115" s="148"/>
      <c r="H115" s="148"/>
    </row>
    <row r="116" spans="1:8" s="58" customFormat="1" ht="32.25" customHeight="1" x14ac:dyDescent="0.25">
      <c r="A116" s="207">
        <f t="shared" si="1"/>
        <v>114</v>
      </c>
      <c r="B116" s="208"/>
      <c r="C116" s="213"/>
      <c r="D116" s="148"/>
      <c r="E116" s="148"/>
      <c r="F116" s="148"/>
      <c r="G116" s="148"/>
      <c r="H116" s="148"/>
    </row>
    <row r="117" spans="1:8" s="58" customFormat="1" ht="32.25" customHeight="1" x14ac:dyDescent="0.25">
      <c r="A117" s="207">
        <f t="shared" si="1"/>
        <v>115</v>
      </c>
      <c r="B117" s="208"/>
      <c r="C117" s="213"/>
      <c r="D117" s="148"/>
      <c r="E117" s="148"/>
      <c r="F117" s="148"/>
      <c r="G117" s="148"/>
      <c r="H117" s="148"/>
    </row>
    <row r="118" spans="1:8" s="58" customFormat="1" ht="32.25" customHeight="1" x14ac:dyDescent="0.25">
      <c r="A118" s="207">
        <f t="shared" ref="A118:A181" si="2">+A117+1</f>
        <v>116</v>
      </c>
      <c r="B118" s="208"/>
      <c r="C118" s="213"/>
      <c r="D118" s="148"/>
      <c r="E118" s="148"/>
      <c r="F118" s="148"/>
      <c r="G118" s="148"/>
      <c r="H118" s="148"/>
    </row>
    <row r="119" spans="1:8" s="58" customFormat="1" ht="32.25" customHeight="1" x14ac:dyDescent="0.25">
      <c r="A119" s="207">
        <f t="shared" si="2"/>
        <v>117</v>
      </c>
      <c r="B119" s="208"/>
      <c r="C119" s="213"/>
      <c r="D119" s="148"/>
      <c r="E119" s="148"/>
      <c r="F119" s="148"/>
      <c r="G119" s="148"/>
      <c r="H119" s="148"/>
    </row>
    <row r="120" spans="1:8" s="58" customFormat="1" ht="32.25" customHeight="1" x14ac:dyDescent="0.25">
      <c r="A120" s="207">
        <f t="shared" si="2"/>
        <v>118</v>
      </c>
      <c r="B120" s="208"/>
      <c r="C120" s="213"/>
      <c r="D120" s="148"/>
      <c r="E120" s="148"/>
      <c r="F120" s="148"/>
      <c r="G120" s="148"/>
      <c r="H120" s="148"/>
    </row>
    <row r="121" spans="1:8" s="58" customFormat="1" ht="32.25" customHeight="1" x14ac:dyDescent="0.25">
      <c r="A121" s="207">
        <f t="shared" si="2"/>
        <v>119</v>
      </c>
      <c r="B121" s="208"/>
      <c r="C121" s="213"/>
      <c r="D121" s="148"/>
      <c r="E121" s="148"/>
      <c r="F121" s="148"/>
      <c r="G121" s="148"/>
      <c r="H121" s="148"/>
    </row>
    <row r="122" spans="1:8" s="58" customFormat="1" ht="32.25" customHeight="1" x14ac:dyDescent="0.25">
      <c r="A122" s="207">
        <f t="shared" si="2"/>
        <v>120</v>
      </c>
      <c r="B122" s="208"/>
      <c r="C122" s="213"/>
      <c r="D122" s="148"/>
      <c r="E122" s="148"/>
      <c r="F122" s="148"/>
      <c r="G122" s="148"/>
      <c r="H122" s="148"/>
    </row>
    <row r="123" spans="1:8" s="58" customFormat="1" ht="32.25" customHeight="1" x14ac:dyDescent="0.25">
      <c r="A123" s="207">
        <f t="shared" si="2"/>
        <v>121</v>
      </c>
      <c r="B123" s="208"/>
      <c r="C123" s="213"/>
      <c r="D123" s="148"/>
      <c r="E123" s="148"/>
      <c r="F123" s="148"/>
      <c r="G123" s="148"/>
      <c r="H123" s="148"/>
    </row>
    <row r="124" spans="1:8" s="58" customFormat="1" ht="32.25" customHeight="1" x14ac:dyDescent="0.25">
      <c r="A124" s="207">
        <f t="shared" si="2"/>
        <v>122</v>
      </c>
      <c r="B124" s="208"/>
      <c r="C124" s="213"/>
      <c r="D124" s="148"/>
      <c r="E124" s="148"/>
      <c r="F124" s="148"/>
      <c r="G124" s="148"/>
      <c r="H124" s="148"/>
    </row>
    <row r="125" spans="1:8" s="58" customFormat="1" ht="32.25" customHeight="1" x14ac:dyDescent="0.25">
      <c r="A125" s="207">
        <f t="shared" si="2"/>
        <v>123</v>
      </c>
      <c r="B125" s="208"/>
      <c r="C125" s="213"/>
      <c r="D125" s="148"/>
      <c r="E125" s="148"/>
      <c r="F125" s="148"/>
      <c r="G125" s="148"/>
      <c r="H125" s="148"/>
    </row>
    <row r="126" spans="1:8" s="58" customFormat="1" ht="32.25" customHeight="1" x14ac:dyDescent="0.25">
      <c r="A126" s="207">
        <f t="shared" si="2"/>
        <v>124</v>
      </c>
      <c r="B126" s="208"/>
      <c r="C126" s="213"/>
      <c r="D126" s="148"/>
      <c r="E126" s="148"/>
      <c r="F126" s="148"/>
      <c r="G126" s="148"/>
      <c r="H126" s="148"/>
    </row>
    <row r="127" spans="1:8" s="58" customFormat="1" ht="32.25" customHeight="1" x14ac:dyDescent="0.25">
      <c r="A127" s="207">
        <f t="shared" si="2"/>
        <v>125</v>
      </c>
      <c r="B127" s="208"/>
      <c r="C127" s="213"/>
      <c r="D127" s="148"/>
      <c r="E127" s="148"/>
      <c r="F127" s="148"/>
      <c r="G127" s="148"/>
      <c r="H127" s="148"/>
    </row>
    <row r="128" spans="1:8" s="58" customFormat="1" ht="32.25" customHeight="1" x14ac:dyDescent="0.25">
      <c r="A128" s="207">
        <f t="shared" si="2"/>
        <v>126</v>
      </c>
      <c r="B128" s="208"/>
      <c r="C128" s="213"/>
      <c r="D128" s="148"/>
      <c r="E128" s="148"/>
      <c r="F128" s="148"/>
      <c r="G128" s="148"/>
      <c r="H128" s="148"/>
    </row>
    <row r="129" spans="1:8" s="58" customFormat="1" ht="32.25" customHeight="1" x14ac:dyDescent="0.25">
      <c r="A129" s="207">
        <f t="shared" si="2"/>
        <v>127</v>
      </c>
      <c r="B129" s="208"/>
      <c r="C129" s="213"/>
      <c r="D129" s="148"/>
      <c r="E129" s="148"/>
      <c r="F129" s="148"/>
      <c r="G129" s="148"/>
      <c r="H129" s="148"/>
    </row>
    <row r="130" spans="1:8" s="58" customFormat="1" ht="32.25" customHeight="1" x14ac:dyDescent="0.25">
      <c r="A130" s="207">
        <f t="shared" si="2"/>
        <v>128</v>
      </c>
      <c r="B130" s="208"/>
      <c r="C130" s="213"/>
      <c r="D130" s="148"/>
      <c r="E130" s="148"/>
      <c r="F130" s="148"/>
      <c r="G130" s="148"/>
      <c r="H130" s="148"/>
    </row>
    <row r="131" spans="1:8" s="58" customFormat="1" ht="32.25" customHeight="1" x14ac:dyDescent="0.25">
      <c r="A131" s="207">
        <f t="shared" si="2"/>
        <v>129</v>
      </c>
      <c r="B131" s="208"/>
      <c r="C131" s="213"/>
      <c r="D131" s="148"/>
      <c r="E131" s="148"/>
      <c r="F131" s="148"/>
      <c r="G131" s="148"/>
      <c r="H131" s="148"/>
    </row>
    <row r="132" spans="1:8" s="58" customFormat="1" ht="32.25" customHeight="1" x14ac:dyDescent="0.25">
      <c r="A132" s="207">
        <f t="shared" si="2"/>
        <v>130</v>
      </c>
      <c r="B132" s="208"/>
      <c r="C132" s="213"/>
      <c r="D132" s="148"/>
      <c r="E132" s="148"/>
      <c r="F132" s="148"/>
      <c r="G132" s="148"/>
      <c r="H132" s="148"/>
    </row>
    <row r="133" spans="1:8" s="58" customFormat="1" ht="32.25" customHeight="1" x14ac:dyDescent="0.25">
      <c r="A133" s="207">
        <f t="shared" si="2"/>
        <v>131</v>
      </c>
      <c r="B133" s="208"/>
      <c r="C133" s="213"/>
      <c r="D133" s="148"/>
      <c r="E133" s="148"/>
      <c r="F133" s="148"/>
      <c r="G133" s="148"/>
      <c r="H133" s="148"/>
    </row>
    <row r="134" spans="1:8" s="58" customFormat="1" ht="32.25" customHeight="1" x14ac:dyDescent="0.25">
      <c r="A134" s="207">
        <f t="shared" si="2"/>
        <v>132</v>
      </c>
      <c r="B134" s="208"/>
      <c r="C134" s="213"/>
      <c r="D134" s="148"/>
      <c r="E134" s="148"/>
      <c r="F134" s="148"/>
      <c r="G134" s="148"/>
      <c r="H134" s="148"/>
    </row>
    <row r="135" spans="1:8" s="58" customFormat="1" ht="32.25" customHeight="1" x14ac:dyDescent="0.25">
      <c r="A135" s="207">
        <f t="shared" si="2"/>
        <v>133</v>
      </c>
      <c r="B135" s="208"/>
      <c r="C135" s="213"/>
      <c r="D135" s="148"/>
      <c r="E135" s="148"/>
      <c r="F135" s="148"/>
      <c r="G135" s="148"/>
      <c r="H135" s="148"/>
    </row>
    <row r="136" spans="1:8" s="58" customFormat="1" ht="32.25" customHeight="1" x14ac:dyDescent="0.25">
      <c r="A136" s="207">
        <f t="shared" si="2"/>
        <v>134</v>
      </c>
      <c r="B136" s="208"/>
      <c r="C136" s="213"/>
      <c r="D136" s="148"/>
      <c r="E136" s="148"/>
      <c r="F136" s="148"/>
      <c r="G136" s="148"/>
      <c r="H136" s="148"/>
    </row>
    <row r="137" spans="1:8" s="58" customFormat="1" ht="32.25" customHeight="1" x14ac:dyDescent="0.25">
      <c r="A137" s="207">
        <f t="shared" si="2"/>
        <v>135</v>
      </c>
      <c r="B137" s="208"/>
      <c r="C137" s="213"/>
      <c r="D137" s="148"/>
      <c r="E137" s="148"/>
      <c r="F137" s="148"/>
      <c r="G137" s="148"/>
      <c r="H137" s="148"/>
    </row>
    <row r="138" spans="1:8" s="58" customFormat="1" ht="32.25" customHeight="1" x14ac:dyDescent="0.25">
      <c r="A138" s="207">
        <f t="shared" si="2"/>
        <v>136</v>
      </c>
      <c r="B138" s="208"/>
      <c r="C138" s="213"/>
      <c r="D138" s="148"/>
      <c r="E138" s="148"/>
      <c r="F138" s="148"/>
      <c r="G138" s="148"/>
      <c r="H138" s="148"/>
    </row>
    <row r="139" spans="1:8" s="58" customFormat="1" ht="32.25" customHeight="1" x14ac:dyDescent="0.25">
      <c r="A139" s="207">
        <f t="shared" si="2"/>
        <v>137</v>
      </c>
      <c r="B139" s="208"/>
      <c r="C139" s="213"/>
      <c r="D139" s="148"/>
      <c r="E139" s="148"/>
      <c r="F139" s="148"/>
      <c r="G139" s="148"/>
      <c r="H139" s="148"/>
    </row>
    <row r="140" spans="1:8" s="58" customFormat="1" ht="32.25" customHeight="1" x14ac:dyDescent="0.25">
      <c r="A140" s="207">
        <f t="shared" si="2"/>
        <v>138</v>
      </c>
      <c r="B140" s="208"/>
      <c r="C140" s="213"/>
      <c r="D140" s="148"/>
      <c r="E140" s="148"/>
      <c r="F140" s="148"/>
      <c r="G140" s="148"/>
      <c r="H140" s="148"/>
    </row>
    <row r="141" spans="1:8" s="58" customFormat="1" ht="32.25" customHeight="1" x14ac:dyDescent="0.25">
      <c r="A141" s="207">
        <f t="shared" si="2"/>
        <v>139</v>
      </c>
      <c r="B141" s="208"/>
      <c r="C141" s="213"/>
      <c r="D141" s="148"/>
      <c r="E141" s="148"/>
      <c r="F141" s="148"/>
      <c r="G141" s="148"/>
      <c r="H141" s="148"/>
    </row>
    <row r="142" spans="1:8" s="58" customFormat="1" ht="32.25" customHeight="1" x14ac:dyDescent="0.25">
      <c r="A142" s="207">
        <f t="shared" si="2"/>
        <v>140</v>
      </c>
      <c r="B142" s="208"/>
      <c r="C142" s="213"/>
      <c r="D142" s="148"/>
      <c r="E142" s="148"/>
      <c r="F142" s="148"/>
      <c r="G142" s="148"/>
      <c r="H142" s="148"/>
    </row>
    <row r="143" spans="1:8" s="58" customFormat="1" ht="32.25" customHeight="1" x14ac:dyDescent="0.25">
      <c r="A143" s="207">
        <f t="shared" si="2"/>
        <v>141</v>
      </c>
      <c r="B143" s="208"/>
      <c r="C143" s="213"/>
      <c r="D143" s="148"/>
      <c r="E143" s="148"/>
      <c r="F143" s="148"/>
      <c r="G143" s="148"/>
      <c r="H143" s="148"/>
    </row>
    <row r="144" spans="1:8" s="58" customFormat="1" ht="32.25" customHeight="1" x14ac:dyDescent="0.25">
      <c r="A144" s="207">
        <f t="shared" si="2"/>
        <v>142</v>
      </c>
      <c r="B144" s="208"/>
      <c r="C144" s="213"/>
      <c r="D144" s="148"/>
      <c r="E144" s="148"/>
      <c r="F144" s="148"/>
      <c r="G144" s="148"/>
      <c r="H144" s="148"/>
    </row>
    <row r="145" spans="1:8" s="58" customFormat="1" ht="32.25" customHeight="1" x14ac:dyDescent="0.25">
      <c r="A145" s="207">
        <f t="shared" si="2"/>
        <v>143</v>
      </c>
      <c r="B145" s="208"/>
      <c r="C145" s="213"/>
      <c r="D145" s="148"/>
      <c r="E145" s="148"/>
      <c r="F145" s="148"/>
      <c r="G145" s="148"/>
      <c r="H145" s="148"/>
    </row>
    <row r="146" spans="1:8" s="58" customFormat="1" ht="32.25" customHeight="1" x14ac:dyDescent="0.25">
      <c r="A146" s="207">
        <f t="shared" si="2"/>
        <v>144</v>
      </c>
      <c r="B146" s="208"/>
      <c r="C146" s="213"/>
      <c r="D146" s="148"/>
      <c r="E146" s="148"/>
      <c r="F146" s="148"/>
      <c r="G146" s="148"/>
      <c r="H146" s="148"/>
    </row>
    <row r="147" spans="1:8" s="58" customFormat="1" ht="32.25" customHeight="1" x14ac:dyDescent="0.25">
      <c r="A147" s="207">
        <f t="shared" si="2"/>
        <v>145</v>
      </c>
      <c r="B147" s="208"/>
      <c r="C147" s="213"/>
      <c r="D147" s="148"/>
      <c r="E147" s="148"/>
      <c r="F147" s="148"/>
      <c r="G147" s="148"/>
      <c r="H147" s="148"/>
    </row>
    <row r="148" spans="1:8" s="58" customFormat="1" ht="32.25" customHeight="1" x14ac:dyDescent="0.25">
      <c r="A148" s="207">
        <f t="shared" si="2"/>
        <v>146</v>
      </c>
      <c r="B148" s="208"/>
      <c r="C148" s="213"/>
      <c r="D148" s="148"/>
      <c r="E148" s="148"/>
      <c r="F148" s="148"/>
      <c r="G148" s="148"/>
      <c r="H148" s="148"/>
    </row>
    <row r="149" spans="1:8" s="58" customFormat="1" ht="32.25" customHeight="1" x14ac:dyDescent="0.25">
      <c r="A149" s="207">
        <f t="shared" si="2"/>
        <v>147</v>
      </c>
      <c r="B149" s="208"/>
      <c r="C149" s="213"/>
      <c r="D149" s="148"/>
      <c r="E149" s="148"/>
      <c r="F149" s="148"/>
      <c r="G149" s="148"/>
      <c r="H149" s="148"/>
    </row>
    <row r="150" spans="1:8" s="58" customFormat="1" ht="32.25" customHeight="1" x14ac:dyDescent="0.25">
      <c r="A150" s="207">
        <f t="shared" si="2"/>
        <v>148</v>
      </c>
      <c r="B150" s="208"/>
      <c r="C150" s="213"/>
      <c r="D150" s="148"/>
      <c r="E150" s="148"/>
      <c r="F150" s="148"/>
      <c r="G150" s="148"/>
      <c r="H150" s="148"/>
    </row>
    <row r="151" spans="1:8" s="58" customFormat="1" ht="32.25" customHeight="1" x14ac:dyDescent="0.25">
      <c r="A151" s="207">
        <f t="shared" si="2"/>
        <v>149</v>
      </c>
      <c r="B151" s="208"/>
      <c r="C151" s="213"/>
      <c r="D151" s="148"/>
      <c r="E151" s="148"/>
      <c r="F151" s="148"/>
      <c r="G151" s="148"/>
      <c r="H151" s="148"/>
    </row>
    <row r="152" spans="1:8" s="58" customFormat="1" ht="32.25" customHeight="1" x14ac:dyDescent="0.25">
      <c r="A152" s="207">
        <f t="shared" si="2"/>
        <v>150</v>
      </c>
      <c r="B152" s="208"/>
      <c r="C152" s="213"/>
      <c r="D152" s="148"/>
      <c r="E152" s="148"/>
      <c r="F152" s="148"/>
      <c r="G152" s="148"/>
      <c r="H152" s="148"/>
    </row>
    <row r="153" spans="1:8" s="58" customFormat="1" ht="32.25" customHeight="1" x14ac:dyDescent="0.25">
      <c r="A153" s="207">
        <f t="shared" si="2"/>
        <v>151</v>
      </c>
      <c r="B153" s="208"/>
      <c r="C153" s="213"/>
      <c r="D153" s="148"/>
      <c r="E153" s="148"/>
      <c r="F153" s="148"/>
      <c r="G153" s="148"/>
      <c r="H153" s="148"/>
    </row>
    <row r="154" spans="1:8" s="58" customFormat="1" ht="32.25" customHeight="1" x14ac:dyDescent="0.25">
      <c r="A154" s="207">
        <f t="shared" si="2"/>
        <v>152</v>
      </c>
      <c r="B154" s="208"/>
      <c r="C154" s="213"/>
      <c r="D154" s="148"/>
      <c r="E154" s="148"/>
      <c r="F154" s="148"/>
      <c r="G154" s="148"/>
      <c r="H154" s="148"/>
    </row>
    <row r="155" spans="1:8" s="58" customFormat="1" ht="32.25" customHeight="1" x14ac:dyDescent="0.25">
      <c r="A155" s="207">
        <f t="shared" si="2"/>
        <v>153</v>
      </c>
      <c r="B155" s="208"/>
      <c r="C155" s="213"/>
      <c r="D155" s="148"/>
      <c r="E155" s="148"/>
      <c r="F155" s="148"/>
      <c r="G155" s="148"/>
      <c r="H155" s="148"/>
    </row>
    <row r="156" spans="1:8" s="58" customFormat="1" ht="32.25" customHeight="1" x14ac:dyDescent="0.25">
      <c r="A156" s="207">
        <f t="shared" si="2"/>
        <v>154</v>
      </c>
      <c r="B156" s="208"/>
      <c r="C156" s="213"/>
      <c r="D156" s="148"/>
      <c r="E156" s="148"/>
      <c r="F156" s="148"/>
      <c r="G156" s="148"/>
      <c r="H156" s="148"/>
    </row>
    <row r="157" spans="1:8" s="58" customFormat="1" ht="32.25" customHeight="1" x14ac:dyDescent="0.25">
      <c r="A157" s="207">
        <f t="shared" si="2"/>
        <v>155</v>
      </c>
      <c r="B157" s="208"/>
      <c r="C157" s="213"/>
      <c r="D157" s="148"/>
      <c r="E157" s="148"/>
      <c r="F157" s="148"/>
      <c r="G157" s="148"/>
      <c r="H157" s="148"/>
    </row>
    <row r="158" spans="1:8" s="58" customFormat="1" ht="32.25" customHeight="1" x14ac:dyDescent="0.25">
      <c r="A158" s="207">
        <f t="shared" si="2"/>
        <v>156</v>
      </c>
      <c r="B158" s="208"/>
      <c r="C158" s="213"/>
      <c r="D158" s="148"/>
      <c r="E158" s="148"/>
      <c r="F158" s="148"/>
      <c r="G158" s="148"/>
      <c r="H158" s="148"/>
    </row>
    <row r="159" spans="1:8" s="58" customFormat="1" ht="32.25" customHeight="1" x14ac:dyDescent="0.25">
      <c r="A159" s="207">
        <f t="shared" si="2"/>
        <v>157</v>
      </c>
      <c r="B159" s="208"/>
      <c r="C159" s="213"/>
      <c r="D159" s="148"/>
      <c r="E159" s="148"/>
      <c r="F159" s="148"/>
      <c r="G159" s="148"/>
      <c r="H159" s="148"/>
    </row>
    <row r="160" spans="1:8" s="58" customFormat="1" ht="32.25" customHeight="1" x14ac:dyDescent="0.25">
      <c r="A160" s="207">
        <f t="shared" si="2"/>
        <v>158</v>
      </c>
      <c r="B160" s="208"/>
      <c r="C160" s="213"/>
      <c r="D160" s="148"/>
      <c r="E160" s="148"/>
      <c r="F160" s="148"/>
      <c r="G160" s="148"/>
      <c r="H160" s="148"/>
    </row>
    <row r="161" spans="1:8" s="58" customFormat="1" ht="32.25" customHeight="1" x14ac:dyDescent="0.25">
      <c r="A161" s="207">
        <f t="shared" si="2"/>
        <v>159</v>
      </c>
      <c r="B161" s="208"/>
      <c r="C161" s="213"/>
      <c r="D161" s="148"/>
      <c r="E161" s="148"/>
      <c r="F161" s="148"/>
      <c r="G161" s="148"/>
      <c r="H161" s="148"/>
    </row>
    <row r="162" spans="1:8" s="58" customFormat="1" ht="32.25" customHeight="1" x14ac:dyDescent="0.25">
      <c r="A162" s="207">
        <f t="shared" si="2"/>
        <v>160</v>
      </c>
      <c r="B162" s="208"/>
      <c r="C162" s="213"/>
      <c r="D162" s="148"/>
      <c r="E162" s="148"/>
      <c r="F162" s="148"/>
      <c r="G162" s="148"/>
      <c r="H162" s="148"/>
    </row>
    <row r="163" spans="1:8" s="58" customFormat="1" ht="32.25" customHeight="1" x14ac:dyDescent="0.25">
      <c r="A163" s="207">
        <f t="shared" si="2"/>
        <v>161</v>
      </c>
      <c r="B163" s="208"/>
      <c r="C163" s="213"/>
      <c r="D163" s="148"/>
      <c r="E163" s="148"/>
      <c r="F163" s="148"/>
      <c r="G163" s="148"/>
      <c r="H163" s="148"/>
    </row>
    <row r="164" spans="1:8" s="58" customFormat="1" ht="32.25" customHeight="1" x14ac:dyDescent="0.25">
      <c r="A164" s="207">
        <f t="shared" si="2"/>
        <v>162</v>
      </c>
      <c r="B164" s="208"/>
      <c r="C164" s="213"/>
      <c r="D164" s="148"/>
      <c r="E164" s="148"/>
      <c r="F164" s="148"/>
      <c r="G164" s="148"/>
      <c r="H164" s="148"/>
    </row>
    <row r="165" spans="1:8" s="58" customFormat="1" ht="32.25" customHeight="1" x14ac:dyDescent="0.25">
      <c r="A165" s="207">
        <f t="shared" si="2"/>
        <v>163</v>
      </c>
      <c r="B165" s="208"/>
      <c r="C165" s="213"/>
      <c r="D165" s="148"/>
      <c r="E165" s="148"/>
      <c r="F165" s="148"/>
      <c r="G165" s="148"/>
      <c r="H165" s="148"/>
    </row>
    <row r="166" spans="1:8" s="58" customFormat="1" ht="32.25" customHeight="1" x14ac:dyDescent="0.25">
      <c r="A166" s="207">
        <f t="shared" si="2"/>
        <v>164</v>
      </c>
      <c r="B166" s="208"/>
      <c r="C166" s="213"/>
      <c r="D166" s="148"/>
      <c r="E166" s="148"/>
      <c r="F166" s="148"/>
      <c r="G166" s="148"/>
      <c r="H166" s="148"/>
    </row>
    <row r="167" spans="1:8" s="58" customFormat="1" ht="32.25" customHeight="1" x14ac:dyDescent="0.25">
      <c r="A167" s="207">
        <f t="shared" si="2"/>
        <v>165</v>
      </c>
      <c r="B167" s="208"/>
      <c r="C167" s="213"/>
      <c r="D167" s="148"/>
      <c r="E167" s="148"/>
      <c r="F167" s="148"/>
      <c r="G167" s="148"/>
      <c r="H167" s="148"/>
    </row>
    <row r="168" spans="1:8" s="58" customFormat="1" ht="32.25" customHeight="1" x14ac:dyDescent="0.25">
      <c r="A168" s="207">
        <f t="shared" si="2"/>
        <v>166</v>
      </c>
      <c r="B168" s="208"/>
      <c r="C168" s="213"/>
      <c r="D168" s="148"/>
      <c r="E168" s="148"/>
      <c r="F168" s="148"/>
      <c r="G168" s="148"/>
      <c r="H168" s="148"/>
    </row>
    <row r="169" spans="1:8" s="58" customFormat="1" ht="32.25" customHeight="1" x14ac:dyDescent="0.25">
      <c r="A169" s="207">
        <f t="shared" si="2"/>
        <v>167</v>
      </c>
      <c r="B169" s="208"/>
      <c r="C169" s="213"/>
      <c r="D169" s="148"/>
      <c r="E169" s="148"/>
      <c r="F169" s="148"/>
      <c r="G169" s="148"/>
      <c r="H169" s="148"/>
    </row>
    <row r="170" spans="1:8" s="58" customFormat="1" ht="32.25" customHeight="1" x14ac:dyDescent="0.25">
      <c r="A170" s="207">
        <f t="shared" si="2"/>
        <v>168</v>
      </c>
      <c r="B170" s="208"/>
      <c r="C170" s="213"/>
      <c r="D170" s="148"/>
      <c r="E170" s="148"/>
      <c r="F170" s="148"/>
      <c r="G170" s="148"/>
      <c r="H170" s="148"/>
    </row>
    <row r="171" spans="1:8" s="58" customFormat="1" ht="32.25" customHeight="1" x14ac:dyDescent="0.25">
      <c r="A171" s="207">
        <f t="shared" si="2"/>
        <v>169</v>
      </c>
      <c r="B171" s="208"/>
      <c r="C171" s="213"/>
      <c r="D171" s="148"/>
      <c r="E171" s="148"/>
      <c r="F171" s="148"/>
      <c r="G171" s="148"/>
      <c r="H171" s="148"/>
    </row>
    <row r="172" spans="1:8" s="58" customFormat="1" ht="32.25" customHeight="1" x14ac:dyDescent="0.25">
      <c r="A172" s="207">
        <f t="shared" si="2"/>
        <v>170</v>
      </c>
      <c r="B172" s="208"/>
      <c r="C172" s="213"/>
      <c r="D172" s="148"/>
      <c r="E172" s="148"/>
      <c r="F172" s="148"/>
      <c r="G172" s="148"/>
      <c r="H172" s="148"/>
    </row>
    <row r="173" spans="1:8" s="58" customFormat="1" ht="32.25" customHeight="1" x14ac:dyDescent="0.25">
      <c r="A173" s="207">
        <f t="shared" si="2"/>
        <v>171</v>
      </c>
      <c r="B173" s="208"/>
      <c r="C173" s="213"/>
      <c r="D173" s="148"/>
      <c r="E173" s="148"/>
      <c r="F173" s="148"/>
      <c r="G173" s="148"/>
      <c r="H173" s="148"/>
    </row>
    <row r="174" spans="1:8" s="58" customFormat="1" ht="32.25" customHeight="1" x14ac:dyDescent="0.25">
      <c r="A174" s="207">
        <f t="shared" si="2"/>
        <v>172</v>
      </c>
      <c r="B174" s="208"/>
      <c r="C174" s="213"/>
      <c r="D174" s="148"/>
      <c r="E174" s="148"/>
      <c r="F174" s="148"/>
      <c r="G174" s="148"/>
      <c r="H174" s="148"/>
    </row>
    <row r="175" spans="1:8" s="58" customFormat="1" ht="32.25" customHeight="1" x14ac:dyDescent="0.25">
      <c r="A175" s="207">
        <f t="shared" si="2"/>
        <v>173</v>
      </c>
      <c r="B175" s="208"/>
      <c r="C175" s="213"/>
      <c r="D175" s="148"/>
      <c r="E175" s="148"/>
      <c r="F175" s="148"/>
      <c r="G175" s="148"/>
      <c r="H175" s="148"/>
    </row>
    <row r="176" spans="1:8" s="58" customFormat="1" ht="32.25" customHeight="1" x14ac:dyDescent="0.25">
      <c r="A176" s="207">
        <f t="shared" si="2"/>
        <v>174</v>
      </c>
      <c r="B176" s="208"/>
      <c r="C176" s="213"/>
      <c r="D176" s="148"/>
      <c r="E176" s="148"/>
      <c r="F176" s="148"/>
      <c r="G176" s="148"/>
      <c r="H176" s="148"/>
    </row>
    <row r="177" spans="1:8" s="58" customFormat="1" ht="32.25" customHeight="1" x14ac:dyDescent="0.25">
      <c r="A177" s="207">
        <f t="shared" si="2"/>
        <v>175</v>
      </c>
      <c r="B177" s="208"/>
      <c r="C177" s="213"/>
      <c r="D177" s="148"/>
      <c r="E177" s="148"/>
      <c r="F177" s="148"/>
      <c r="G177" s="148"/>
      <c r="H177" s="148"/>
    </row>
    <row r="178" spans="1:8" s="58" customFormat="1" ht="32.25" customHeight="1" x14ac:dyDescent="0.25">
      <c r="A178" s="207">
        <f t="shared" si="2"/>
        <v>176</v>
      </c>
      <c r="B178" s="208"/>
      <c r="C178" s="213"/>
      <c r="D178" s="148"/>
      <c r="E178" s="148"/>
      <c r="F178" s="148"/>
      <c r="G178" s="148"/>
      <c r="H178" s="148"/>
    </row>
    <row r="179" spans="1:8" s="58" customFormat="1" ht="32.25" customHeight="1" x14ac:dyDescent="0.25">
      <c r="A179" s="207">
        <f t="shared" si="2"/>
        <v>177</v>
      </c>
      <c r="B179" s="208"/>
      <c r="C179" s="213"/>
      <c r="D179" s="148"/>
      <c r="E179" s="148"/>
      <c r="F179" s="148"/>
      <c r="G179" s="148"/>
      <c r="H179" s="148"/>
    </row>
    <row r="180" spans="1:8" s="58" customFormat="1" ht="32.25" customHeight="1" x14ac:dyDescent="0.25">
      <c r="A180" s="207">
        <f t="shared" si="2"/>
        <v>178</v>
      </c>
      <c r="B180" s="208"/>
      <c r="C180" s="213"/>
      <c r="D180" s="148"/>
      <c r="E180" s="148"/>
      <c r="F180" s="148"/>
      <c r="G180" s="148"/>
      <c r="H180" s="148"/>
    </row>
    <row r="181" spans="1:8" s="58" customFormat="1" ht="32.25" customHeight="1" x14ac:dyDescent="0.25">
      <c r="A181" s="207">
        <f t="shared" si="2"/>
        <v>179</v>
      </c>
      <c r="B181" s="208"/>
      <c r="C181" s="213"/>
      <c r="D181" s="148"/>
      <c r="E181" s="148"/>
      <c r="F181" s="148"/>
      <c r="G181" s="148"/>
      <c r="H181" s="148"/>
    </row>
    <row r="182" spans="1:8" s="58" customFormat="1" ht="32.25" customHeight="1" x14ac:dyDescent="0.25">
      <c r="A182" s="207">
        <f t="shared" ref="A182:A200" si="3">+A181+1</f>
        <v>180</v>
      </c>
      <c r="B182" s="208"/>
      <c r="C182" s="213"/>
      <c r="D182" s="148"/>
      <c r="E182" s="148"/>
      <c r="F182" s="148"/>
      <c r="G182" s="148"/>
      <c r="H182" s="148"/>
    </row>
    <row r="183" spans="1:8" s="58" customFormat="1" ht="32.25" customHeight="1" x14ac:dyDescent="0.25">
      <c r="A183" s="207">
        <f t="shared" si="3"/>
        <v>181</v>
      </c>
      <c r="B183" s="208"/>
      <c r="C183" s="213"/>
      <c r="D183" s="148"/>
      <c r="E183" s="148"/>
      <c r="F183" s="148"/>
      <c r="G183" s="148"/>
      <c r="H183" s="148"/>
    </row>
    <row r="184" spans="1:8" s="58" customFormat="1" ht="32.25" customHeight="1" x14ac:dyDescent="0.25">
      <c r="A184" s="207">
        <f t="shared" si="3"/>
        <v>182</v>
      </c>
      <c r="B184" s="208"/>
      <c r="C184" s="213"/>
      <c r="D184" s="148"/>
      <c r="E184" s="148"/>
      <c r="F184" s="148"/>
      <c r="G184" s="148"/>
      <c r="H184" s="148"/>
    </row>
    <row r="185" spans="1:8" s="58" customFormat="1" ht="32.25" customHeight="1" x14ac:dyDescent="0.25">
      <c r="A185" s="207">
        <f t="shared" si="3"/>
        <v>183</v>
      </c>
      <c r="B185" s="208"/>
      <c r="C185" s="213"/>
      <c r="D185" s="148"/>
      <c r="E185" s="148"/>
      <c r="F185" s="148"/>
      <c r="G185" s="148"/>
      <c r="H185" s="148"/>
    </row>
    <row r="186" spans="1:8" s="58" customFormat="1" ht="32.25" customHeight="1" x14ac:dyDescent="0.25">
      <c r="A186" s="207">
        <f t="shared" si="3"/>
        <v>184</v>
      </c>
      <c r="B186" s="208"/>
      <c r="C186" s="213"/>
      <c r="D186" s="148"/>
      <c r="E186" s="148"/>
      <c r="F186" s="148"/>
      <c r="G186" s="148"/>
      <c r="H186" s="148"/>
    </row>
    <row r="187" spans="1:8" s="58" customFormat="1" ht="32.25" customHeight="1" x14ac:dyDescent="0.25">
      <c r="A187" s="207">
        <f t="shared" si="3"/>
        <v>185</v>
      </c>
      <c r="B187" s="208"/>
      <c r="C187" s="213"/>
      <c r="D187" s="148"/>
      <c r="E187" s="148"/>
      <c r="F187" s="148"/>
      <c r="G187" s="148"/>
      <c r="H187" s="148"/>
    </row>
    <row r="188" spans="1:8" s="58" customFormat="1" ht="32.25" customHeight="1" x14ac:dyDescent="0.25">
      <c r="A188" s="207">
        <f t="shared" si="3"/>
        <v>186</v>
      </c>
      <c r="B188" s="208"/>
      <c r="C188" s="213"/>
      <c r="D188" s="148"/>
      <c r="E188" s="148"/>
      <c r="F188" s="148"/>
      <c r="G188" s="148"/>
      <c r="H188" s="148"/>
    </row>
    <row r="189" spans="1:8" s="58" customFormat="1" ht="32.25" customHeight="1" x14ac:dyDescent="0.25">
      <c r="A189" s="207">
        <f t="shared" si="3"/>
        <v>187</v>
      </c>
      <c r="B189" s="208"/>
      <c r="C189" s="213"/>
      <c r="D189" s="148"/>
      <c r="E189" s="148"/>
      <c r="F189" s="148"/>
      <c r="G189" s="148"/>
      <c r="H189" s="148"/>
    </row>
    <row r="190" spans="1:8" s="58" customFormat="1" ht="32.25" customHeight="1" x14ac:dyDescent="0.25">
      <c r="A190" s="207">
        <f t="shared" si="3"/>
        <v>188</v>
      </c>
      <c r="B190" s="208"/>
      <c r="C190" s="213"/>
      <c r="D190" s="148"/>
      <c r="E190" s="148"/>
      <c r="F190" s="148"/>
      <c r="G190" s="148"/>
      <c r="H190" s="148"/>
    </row>
    <row r="191" spans="1:8" s="58" customFormat="1" ht="32.25" customHeight="1" x14ac:dyDescent="0.25">
      <c r="A191" s="207">
        <f t="shared" si="3"/>
        <v>189</v>
      </c>
      <c r="B191" s="208"/>
      <c r="C191" s="213"/>
      <c r="D191" s="148"/>
      <c r="E191" s="148"/>
      <c r="F191" s="148"/>
      <c r="G191" s="148"/>
      <c r="H191" s="148"/>
    </row>
    <row r="192" spans="1:8" s="58" customFormat="1" ht="32.25" customHeight="1" x14ac:dyDescent="0.25">
      <c r="A192" s="207">
        <f t="shared" si="3"/>
        <v>190</v>
      </c>
      <c r="B192" s="208"/>
      <c r="C192" s="213"/>
      <c r="D192" s="148"/>
      <c r="E192" s="148"/>
      <c r="F192" s="148"/>
      <c r="G192" s="148"/>
      <c r="H192" s="148"/>
    </row>
    <row r="193" spans="1:8" s="58" customFormat="1" ht="32.25" customHeight="1" x14ac:dyDescent="0.25">
      <c r="A193" s="207">
        <f t="shared" si="3"/>
        <v>191</v>
      </c>
      <c r="B193" s="208"/>
      <c r="C193" s="213"/>
      <c r="D193" s="148"/>
      <c r="E193" s="148"/>
      <c r="F193" s="148"/>
      <c r="G193" s="148"/>
      <c r="H193" s="148"/>
    </row>
    <row r="194" spans="1:8" s="58" customFormat="1" ht="32.25" customHeight="1" x14ac:dyDescent="0.25">
      <c r="A194" s="207">
        <f t="shared" si="3"/>
        <v>192</v>
      </c>
      <c r="B194" s="208"/>
      <c r="C194" s="213"/>
      <c r="D194" s="148"/>
      <c r="E194" s="148"/>
      <c r="F194" s="148"/>
      <c r="G194" s="148"/>
      <c r="H194" s="148"/>
    </row>
    <row r="195" spans="1:8" s="58" customFormat="1" ht="32.25" customHeight="1" x14ac:dyDescent="0.25">
      <c r="A195" s="207">
        <f t="shared" si="3"/>
        <v>193</v>
      </c>
      <c r="B195" s="208"/>
      <c r="C195" s="213"/>
      <c r="D195" s="148"/>
      <c r="E195" s="148"/>
      <c r="F195" s="148"/>
      <c r="G195" s="148"/>
      <c r="H195" s="148"/>
    </row>
    <row r="196" spans="1:8" s="58" customFormat="1" ht="32.25" customHeight="1" x14ac:dyDescent="0.25">
      <c r="A196" s="207">
        <f t="shared" si="3"/>
        <v>194</v>
      </c>
      <c r="B196" s="208"/>
      <c r="C196" s="213"/>
      <c r="D196" s="148"/>
      <c r="E196" s="148"/>
      <c r="F196" s="148"/>
      <c r="G196" s="148"/>
      <c r="H196" s="148"/>
    </row>
    <row r="197" spans="1:8" s="58" customFormat="1" ht="32.25" customHeight="1" x14ac:dyDescent="0.25">
      <c r="A197" s="207">
        <f t="shared" si="3"/>
        <v>195</v>
      </c>
      <c r="B197" s="208"/>
      <c r="C197" s="213"/>
      <c r="D197" s="148"/>
      <c r="E197" s="148"/>
      <c r="F197" s="148"/>
      <c r="G197" s="148"/>
      <c r="H197" s="148"/>
    </row>
    <row r="198" spans="1:8" s="58" customFormat="1" ht="32.25" customHeight="1" x14ac:dyDescent="0.25">
      <c r="A198" s="207">
        <f t="shared" si="3"/>
        <v>196</v>
      </c>
      <c r="B198" s="208"/>
      <c r="C198" s="213"/>
      <c r="D198" s="148"/>
      <c r="E198" s="148"/>
      <c r="F198" s="148"/>
      <c r="G198" s="148"/>
      <c r="H198" s="148"/>
    </row>
    <row r="199" spans="1:8" s="58" customFormat="1" ht="32.25" customHeight="1" x14ac:dyDescent="0.25">
      <c r="A199" s="207">
        <f t="shared" si="3"/>
        <v>197</v>
      </c>
      <c r="B199" s="208"/>
      <c r="C199" s="213"/>
      <c r="D199" s="148"/>
      <c r="E199" s="148"/>
      <c r="F199" s="148"/>
      <c r="G199" s="148"/>
      <c r="H199" s="148"/>
    </row>
    <row r="200" spans="1:8" s="58" customFormat="1" ht="32.25" customHeight="1" x14ac:dyDescent="0.25">
      <c r="A200" s="207">
        <f t="shared" si="3"/>
        <v>198</v>
      </c>
      <c r="B200" s="208"/>
      <c r="C200" s="213"/>
      <c r="D200" s="148"/>
      <c r="E200" s="148"/>
      <c r="F200" s="148"/>
      <c r="G200" s="148"/>
      <c r="H200" s="148"/>
    </row>
    <row r="201" spans="1:8" s="58" customFormat="1" ht="32.25" customHeight="1" x14ac:dyDescent="0.25">
      <c r="A201" s="207">
        <f t="shared" ref="A201:A202" si="4">+A200+1</f>
        <v>199</v>
      </c>
      <c r="B201" s="208"/>
      <c r="C201" s="213"/>
      <c r="D201" s="148"/>
      <c r="E201" s="148"/>
      <c r="F201" s="148"/>
      <c r="G201" s="148"/>
      <c r="H201" s="148"/>
    </row>
    <row r="202" spans="1:8" s="58" customFormat="1" ht="32.25" customHeight="1" thickBot="1" x14ac:dyDescent="0.3">
      <c r="A202" s="209">
        <f t="shared" si="4"/>
        <v>200</v>
      </c>
      <c r="B202" s="210"/>
      <c r="C202" s="214"/>
      <c r="D202" s="148"/>
      <c r="E202" s="148"/>
      <c r="F202" s="148"/>
      <c r="G202" s="148"/>
      <c r="H202" s="148"/>
    </row>
    <row r="203" spans="1:8" s="58" customFormat="1" ht="16.5" thickTop="1" x14ac:dyDescent="0.25">
      <c r="A203" s="148"/>
      <c r="B203" s="148"/>
      <c r="C203" s="148"/>
      <c r="D203" s="148"/>
      <c r="E203" s="148"/>
      <c r="F203" s="148"/>
      <c r="G203" s="148"/>
      <c r="H203" s="148"/>
    </row>
    <row r="204" spans="1:8" s="58" customFormat="1" ht="15.75" x14ac:dyDescent="0.25">
      <c r="A204" s="148"/>
      <c r="B204" s="148"/>
      <c r="C204" s="148"/>
      <c r="D204" s="148"/>
      <c r="E204" s="148"/>
      <c r="F204" s="148"/>
      <c r="G204" s="148"/>
      <c r="H204" s="148"/>
    </row>
    <row r="205" spans="1:8" s="58" customFormat="1" ht="15.75" x14ac:dyDescent="0.25">
      <c r="A205" s="148"/>
      <c r="B205" s="148"/>
      <c r="C205" s="148"/>
      <c r="D205" s="148"/>
      <c r="E205" s="148"/>
      <c r="F205" s="148"/>
      <c r="G205" s="148"/>
      <c r="H205" s="148"/>
    </row>
    <row r="206" spans="1:8" s="58" customFormat="1" ht="15.75" x14ac:dyDescent="0.25">
      <c r="A206" s="148"/>
      <c r="B206" s="148"/>
      <c r="C206" s="148"/>
      <c r="D206" s="148"/>
      <c r="E206" s="148"/>
      <c r="F206" s="148"/>
      <c r="G206" s="148"/>
      <c r="H206" s="148"/>
    </row>
    <row r="207" spans="1:8" s="58" customFormat="1" ht="15.75" x14ac:dyDescent="0.25">
      <c r="A207" s="148"/>
      <c r="B207" s="148"/>
      <c r="C207" s="148"/>
      <c r="D207" s="148"/>
      <c r="E207" s="148"/>
      <c r="F207" s="148"/>
      <c r="G207" s="148"/>
      <c r="H207" s="148"/>
    </row>
    <row r="208" spans="1:8" s="58" customFormat="1" ht="15.75" x14ac:dyDescent="0.25">
      <c r="A208" s="148"/>
      <c r="B208" s="148"/>
      <c r="C208" s="148"/>
      <c r="D208" s="148"/>
      <c r="E208" s="148"/>
      <c r="F208" s="148"/>
      <c r="G208" s="148"/>
      <c r="H208" s="148"/>
    </row>
    <row r="209" spans="1:8" s="58" customFormat="1" ht="15.75" x14ac:dyDescent="0.25">
      <c r="A209" s="148"/>
      <c r="B209" s="148"/>
      <c r="C209" s="148"/>
      <c r="D209" s="148"/>
      <c r="E209" s="148"/>
      <c r="F209" s="148"/>
      <c r="G209" s="148"/>
      <c r="H209" s="148"/>
    </row>
    <row r="210" spans="1:8" s="58" customFormat="1" ht="15.75" x14ac:dyDescent="0.25">
      <c r="A210" s="148"/>
      <c r="B210" s="148"/>
      <c r="C210" s="148"/>
      <c r="D210" s="148"/>
      <c r="E210" s="148"/>
      <c r="F210" s="148"/>
      <c r="G210" s="148"/>
      <c r="H210" s="148"/>
    </row>
    <row r="211" spans="1:8" s="58" customFormat="1" ht="15.75" x14ac:dyDescent="0.25">
      <c r="A211" s="148"/>
      <c r="B211" s="148"/>
      <c r="C211" s="148"/>
      <c r="D211" s="148"/>
      <c r="E211" s="148"/>
      <c r="F211" s="148"/>
      <c r="G211" s="148"/>
      <c r="H211" s="148"/>
    </row>
    <row r="212" spans="1:8" s="58" customFormat="1" ht="15.75" x14ac:dyDescent="0.25">
      <c r="A212" s="148"/>
      <c r="B212" s="148"/>
      <c r="C212" s="148"/>
      <c r="D212" s="148"/>
      <c r="E212" s="148"/>
      <c r="F212" s="148"/>
      <c r="G212" s="148"/>
      <c r="H212" s="148"/>
    </row>
    <row r="213" spans="1:8" s="58" customFormat="1" ht="15.75" x14ac:dyDescent="0.25">
      <c r="A213" s="148"/>
      <c r="B213" s="148"/>
      <c r="C213" s="148"/>
      <c r="D213" s="148"/>
      <c r="E213" s="148"/>
      <c r="F213" s="148"/>
      <c r="G213" s="148"/>
      <c r="H213" s="148"/>
    </row>
    <row r="214" spans="1:8" s="58" customFormat="1" ht="15.75" x14ac:dyDescent="0.25">
      <c r="A214" s="148"/>
      <c r="B214" s="148"/>
      <c r="C214" s="148"/>
      <c r="D214" s="148"/>
      <c r="E214" s="148"/>
      <c r="F214" s="148"/>
      <c r="G214" s="148"/>
      <c r="H214" s="148"/>
    </row>
    <row r="215" spans="1:8" s="58" customFormat="1" ht="15.75" x14ac:dyDescent="0.25">
      <c r="A215" s="148"/>
      <c r="B215" s="148"/>
      <c r="C215" s="148"/>
      <c r="D215" s="148"/>
      <c r="E215" s="148"/>
      <c r="F215" s="148"/>
      <c r="G215" s="148"/>
      <c r="H215" s="148"/>
    </row>
    <row r="216" spans="1:8" s="58" customFormat="1" ht="15.75" x14ac:dyDescent="0.25">
      <c r="A216" s="148"/>
      <c r="B216" s="148"/>
      <c r="C216" s="148"/>
      <c r="D216" s="148"/>
      <c r="E216" s="148"/>
      <c r="F216" s="148"/>
      <c r="G216" s="148"/>
      <c r="H216" s="148"/>
    </row>
    <row r="217" spans="1:8" s="58" customFormat="1" ht="15.75" hidden="1" x14ac:dyDescent="0.25">
      <c r="A217" s="148"/>
      <c r="B217" s="148"/>
      <c r="C217" s="148"/>
      <c r="D217" s="148"/>
      <c r="E217" s="148"/>
      <c r="F217" s="148"/>
      <c r="G217" s="148"/>
      <c r="H217" s="148"/>
    </row>
    <row r="218" spans="1:8" s="58" customFormat="1" hidden="1" x14ac:dyDescent="0.25">
      <c r="C218" s="215"/>
    </row>
    <row r="219" spans="1:8" s="58" customFormat="1" hidden="1" x14ac:dyDescent="0.25">
      <c r="C219" s="215"/>
    </row>
    <row r="220" spans="1:8" s="58" customFormat="1" hidden="1" x14ac:dyDescent="0.25">
      <c r="C220" s="215"/>
    </row>
    <row r="221" spans="1:8" s="58" customFormat="1" hidden="1" x14ac:dyDescent="0.25">
      <c r="C221" s="215"/>
    </row>
    <row r="222" spans="1:8" s="58" customFormat="1" hidden="1" x14ac:dyDescent="0.25">
      <c r="C222" s="215"/>
    </row>
    <row r="223" spans="1:8" s="58" customFormat="1" hidden="1" x14ac:dyDescent="0.25">
      <c r="C223" s="215"/>
    </row>
    <row r="224" spans="1:8" s="58" customFormat="1" hidden="1" x14ac:dyDescent="0.25">
      <c r="C224" s="215"/>
    </row>
    <row r="225" spans="3:3" s="58" customFormat="1" hidden="1" x14ac:dyDescent="0.25">
      <c r="C225" s="215"/>
    </row>
    <row r="226" spans="3:3" s="58" customFormat="1" hidden="1" x14ac:dyDescent="0.25">
      <c r="C226" s="215"/>
    </row>
    <row r="227" spans="3:3" s="58" customFormat="1" hidden="1" x14ac:dyDescent="0.25">
      <c r="C227" s="215"/>
    </row>
    <row r="228" spans="3:3" s="58" customFormat="1" hidden="1" x14ac:dyDescent="0.25">
      <c r="C228" s="215"/>
    </row>
    <row r="229" spans="3:3" s="58" customFormat="1" hidden="1" x14ac:dyDescent="0.25">
      <c r="C229" s="215"/>
    </row>
    <row r="230" spans="3:3" s="58" customFormat="1" hidden="1" x14ac:dyDescent="0.25">
      <c r="C230" s="215"/>
    </row>
    <row r="231" spans="3:3" s="58" customFormat="1" hidden="1" x14ac:dyDescent="0.25">
      <c r="C231" s="215"/>
    </row>
    <row r="232" spans="3:3" s="58" customFormat="1" hidden="1" x14ac:dyDescent="0.25">
      <c r="C232" s="215"/>
    </row>
    <row r="233" spans="3:3" s="58" customFormat="1" hidden="1" x14ac:dyDescent="0.25">
      <c r="C233" s="215"/>
    </row>
    <row r="234" spans="3:3" s="58" customFormat="1" hidden="1" x14ac:dyDescent="0.25">
      <c r="C234" s="215"/>
    </row>
    <row r="235" spans="3:3" s="58" customFormat="1" hidden="1" x14ac:dyDescent="0.25">
      <c r="C235" s="215"/>
    </row>
    <row r="236" spans="3:3" s="58" customFormat="1" hidden="1" x14ac:dyDescent="0.25">
      <c r="C236" s="215"/>
    </row>
    <row r="237" spans="3:3" s="58" customFormat="1" hidden="1" x14ac:dyDescent="0.25">
      <c r="C237" s="215"/>
    </row>
    <row r="238" spans="3:3" s="58" customFormat="1" hidden="1" x14ac:dyDescent="0.25">
      <c r="C238" s="215"/>
    </row>
    <row r="239" spans="3:3" s="58" customFormat="1" hidden="1" x14ac:dyDescent="0.25">
      <c r="C239" s="215"/>
    </row>
    <row r="240" spans="3:3" s="58" customFormat="1" hidden="1" x14ac:dyDescent="0.25">
      <c r="C240" s="215"/>
    </row>
    <row r="241" spans="3:3" s="58" customFormat="1" hidden="1" x14ac:dyDescent="0.25">
      <c r="C241" s="215"/>
    </row>
    <row r="242" spans="3:3" s="58" customFormat="1" hidden="1" x14ac:dyDescent="0.25">
      <c r="C242" s="215"/>
    </row>
    <row r="243" spans="3:3" s="58" customFormat="1" hidden="1" x14ac:dyDescent="0.25">
      <c r="C243" s="215"/>
    </row>
    <row r="244" spans="3:3" s="58" customFormat="1" hidden="1" x14ac:dyDescent="0.25">
      <c r="C244" s="215"/>
    </row>
    <row r="245" spans="3:3" s="58" customFormat="1" hidden="1" x14ac:dyDescent="0.25">
      <c r="C245" s="215"/>
    </row>
    <row r="246" spans="3:3" s="58" customFormat="1" hidden="1" x14ac:dyDescent="0.25">
      <c r="C246" s="215"/>
    </row>
    <row r="247" spans="3:3" s="58" customFormat="1" hidden="1" x14ac:dyDescent="0.25">
      <c r="C247" s="215"/>
    </row>
    <row r="248" spans="3:3" s="58" customFormat="1" hidden="1" x14ac:dyDescent="0.25">
      <c r="C248" s="215"/>
    </row>
    <row r="249" spans="3:3" s="58" customFormat="1" hidden="1" x14ac:dyDescent="0.25">
      <c r="C249" s="215"/>
    </row>
    <row r="250" spans="3:3" s="58" customFormat="1" hidden="1" x14ac:dyDescent="0.25">
      <c r="C250" s="215"/>
    </row>
    <row r="251" spans="3:3" s="58" customFormat="1" hidden="1" x14ac:dyDescent="0.25">
      <c r="C251" s="215"/>
    </row>
    <row r="252" spans="3:3" s="58" customFormat="1" hidden="1" x14ac:dyDescent="0.25">
      <c r="C252" s="215"/>
    </row>
    <row r="253" spans="3:3" s="58" customFormat="1" hidden="1" x14ac:dyDescent="0.25">
      <c r="C253" s="215"/>
    </row>
    <row r="254" spans="3:3" s="58" customFormat="1" hidden="1" x14ac:dyDescent="0.25">
      <c r="C254" s="215"/>
    </row>
    <row r="255" spans="3:3" s="58" customFormat="1" hidden="1" x14ac:dyDescent="0.25">
      <c r="C255" s="215"/>
    </row>
    <row r="256" spans="3:3" s="58" customFormat="1" hidden="1" x14ac:dyDescent="0.25">
      <c r="C256" s="215"/>
    </row>
    <row r="257" spans="3:3" s="58" customFormat="1" hidden="1" x14ac:dyDescent="0.25">
      <c r="C257" s="215"/>
    </row>
    <row r="258" spans="3:3" s="58" customFormat="1" hidden="1" x14ac:dyDescent="0.25">
      <c r="C258" s="215"/>
    </row>
    <row r="259" spans="3:3" s="58" customFormat="1" hidden="1" x14ac:dyDescent="0.25">
      <c r="C259" s="215"/>
    </row>
    <row r="260" spans="3:3" s="58" customFormat="1" hidden="1" x14ac:dyDescent="0.25">
      <c r="C260" s="215"/>
    </row>
    <row r="261" spans="3:3" s="58" customFormat="1" hidden="1" x14ac:dyDescent="0.25">
      <c r="C261" s="215"/>
    </row>
    <row r="262" spans="3:3" s="58" customFormat="1" hidden="1" x14ac:dyDescent="0.25">
      <c r="C262" s="215"/>
    </row>
    <row r="263" spans="3:3" s="58" customFormat="1" hidden="1" x14ac:dyDescent="0.25">
      <c r="C263" s="215"/>
    </row>
    <row r="264" spans="3:3" s="58" customFormat="1" hidden="1" x14ac:dyDescent="0.25">
      <c r="C264" s="215"/>
    </row>
    <row r="265" spans="3:3" s="58" customFormat="1" hidden="1" x14ac:dyDescent="0.25">
      <c r="C265" s="215"/>
    </row>
    <row r="266" spans="3:3" s="58" customFormat="1" hidden="1" x14ac:dyDescent="0.25">
      <c r="C266" s="215"/>
    </row>
    <row r="267" spans="3:3" s="58" customFormat="1" hidden="1" x14ac:dyDescent="0.25">
      <c r="C267" s="215"/>
    </row>
    <row r="268" spans="3:3" s="58" customFormat="1" hidden="1" x14ac:dyDescent="0.25">
      <c r="C268" s="215"/>
    </row>
    <row r="269" spans="3:3" s="58" customFormat="1" hidden="1" x14ac:dyDescent="0.25">
      <c r="C269" s="215"/>
    </row>
    <row r="270" spans="3:3" s="58" customFormat="1" hidden="1" x14ac:dyDescent="0.25">
      <c r="C270" s="215"/>
    </row>
    <row r="271" spans="3:3" s="58" customFormat="1" hidden="1" x14ac:dyDescent="0.25">
      <c r="C271" s="215"/>
    </row>
    <row r="272" spans="3:3" s="58" customFormat="1" hidden="1" x14ac:dyDescent="0.25">
      <c r="C272" s="215"/>
    </row>
    <row r="273" spans="3:3" s="58" customFormat="1" hidden="1" x14ac:dyDescent="0.25">
      <c r="C273" s="215"/>
    </row>
    <row r="274" spans="3:3" s="58" customFormat="1" hidden="1" x14ac:dyDescent="0.25">
      <c r="C274" s="215"/>
    </row>
    <row r="275" spans="3:3" s="58" customFormat="1" hidden="1" x14ac:dyDescent="0.25">
      <c r="C275" s="215"/>
    </row>
    <row r="276" spans="3:3" s="58" customFormat="1" hidden="1" x14ac:dyDescent="0.25">
      <c r="C276" s="215"/>
    </row>
    <row r="277" spans="3:3" s="58" customFormat="1" hidden="1" x14ac:dyDescent="0.25">
      <c r="C277" s="215"/>
    </row>
    <row r="278" spans="3:3" s="58" customFormat="1" hidden="1" x14ac:dyDescent="0.25">
      <c r="C278" s="215"/>
    </row>
    <row r="279" spans="3:3" s="58" customFormat="1" hidden="1" x14ac:dyDescent="0.25">
      <c r="C279" s="215"/>
    </row>
    <row r="280" spans="3:3" s="58" customFormat="1" hidden="1" x14ac:dyDescent="0.25">
      <c r="C280" s="215"/>
    </row>
    <row r="281" spans="3:3" s="58" customFormat="1" hidden="1" x14ac:dyDescent="0.25">
      <c r="C281" s="215"/>
    </row>
    <row r="282" spans="3:3" s="58" customFormat="1" hidden="1" x14ac:dyDescent="0.25">
      <c r="C282" s="215"/>
    </row>
    <row r="283" spans="3:3" s="58" customFormat="1" hidden="1" x14ac:dyDescent="0.25">
      <c r="C283" s="215"/>
    </row>
    <row r="284" spans="3:3" s="58" customFormat="1" hidden="1" x14ac:dyDescent="0.25">
      <c r="C284" s="215"/>
    </row>
    <row r="285" spans="3:3" s="58" customFormat="1" hidden="1" x14ac:dyDescent="0.25">
      <c r="C285" s="215"/>
    </row>
    <row r="286" spans="3:3" s="58" customFormat="1" hidden="1" x14ac:dyDescent="0.25">
      <c r="C286" s="215"/>
    </row>
    <row r="287" spans="3:3" s="58" customFormat="1" hidden="1" x14ac:dyDescent="0.25">
      <c r="C287" s="215"/>
    </row>
    <row r="288" spans="3:3" s="58" customFormat="1" hidden="1" x14ac:dyDescent="0.25">
      <c r="C288" s="215"/>
    </row>
    <row r="289" spans="3:3" s="58" customFormat="1" hidden="1" x14ac:dyDescent="0.25">
      <c r="C289" s="215"/>
    </row>
    <row r="290" spans="3:3" s="58" customFormat="1" hidden="1" x14ac:dyDescent="0.25">
      <c r="C290" s="215"/>
    </row>
    <row r="291" spans="3:3" s="58" customFormat="1" hidden="1" x14ac:dyDescent="0.25">
      <c r="C291" s="215"/>
    </row>
    <row r="292" spans="3:3" s="58" customFormat="1" hidden="1" x14ac:dyDescent="0.25">
      <c r="C292" s="215"/>
    </row>
    <row r="293" spans="3:3" s="58" customFormat="1" hidden="1" x14ac:dyDescent="0.25">
      <c r="C293" s="215"/>
    </row>
    <row r="294" spans="3:3" s="58" customFormat="1" hidden="1" x14ac:dyDescent="0.25">
      <c r="C294" s="215"/>
    </row>
    <row r="295" spans="3:3" s="58" customFormat="1" hidden="1" x14ac:dyDescent="0.25">
      <c r="C295" s="215"/>
    </row>
    <row r="296" spans="3:3" s="58" customFormat="1" hidden="1" x14ac:dyDescent="0.25">
      <c r="C296" s="215"/>
    </row>
    <row r="297" spans="3:3" s="58" customFormat="1" hidden="1" x14ac:dyDescent="0.25">
      <c r="C297" s="215"/>
    </row>
    <row r="298" spans="3:3" s="58" customFormat="1" hidden="1" x14ac:dyDescent="0.25">
      <c r="C298" s="215"/>
    </row>
    <row r="299" spans="3:3" s="58" customFormat="1" hidden="1" x14ac:dyDescent="0.25">
      <c r="C299" s="215"/>
    </row>
    <row r="300" spans="3:3" s="58" customFormat="1" hidden="1" x14ac:dyDescent="0.25">
      <c r="C300" s="215"/>
    </row>
    <row r="301" spans="3:3" s="58" customFormat="1" hidden="1" x14ac:dyDescent="0.25">
      <c r="C301" s="215"/>
    </row>
    <row r="302" spans="3:3" s="58" customFormat="1" hidden="1" x14ac:dyDescent="0.25">
      <c r="C302" s="215"/>
    </row>
    <row r="303" spans="3:3" s="58" customFormat="1" hidden="1" x14ac:dyDescent="0.25">
      <c r="C303" s="215"/>
    </row>
    <row r="304" spans="3:3" s="58" customFormat="1" hidden="1" x14ac:dyDescent="0.25">
      <c r="C304" s="215"/>
    </row>
    <row r="305" spans="3:3" s="58" customFormat="1" hidden="1" x14ac:dyDescent="0.25">
      <c r="C305" s="215"/>
    </row>
    <row r="306" spans="3:3" s="58" customFormat="1" hidden="1" x14ac:dyDescent="0.25">
      <c r="C306" s="215"/>
    </row>
    <row r="307" spans="3:3" s="58" customFormat="1" hidden="1" x14ac:dyDescent="0.25">
      <c r="C307" s="215"/>
    </row>
    <row r="308" spans="3:3" s="58" customFormat="1" hidden="1" x14ac:dyDescent="0.25">
      <c r="C308" s="215"/>
    </row>
    <row r="309" spans="3:3" s="58" customFormat="1" hidden="1" x14ac:dyDescent="0.25">
      <c r="C309" s="215"/>
    </row>
    <row r="310" spans="3:3" s="58" customFormat="1" hidden="1" x14ac:dyDescent="0.25">
      <c r="C310" s="215"/>
    </row>
    <row r="311" spans="3:3" s="58" customFormat="1" hidden="1" x14ac:dyDescent="0.25">
      <c r="C311" s="215"/>
    </row>
    <row r="312" spans="3:3" s="58" customFormat="1" hidden="1" x14ac:dyDescent="0.25">
      <c r="C312" s="215"/>
    </row>
    <row r="313" spans="3:3" s="58" customFormat="1" hidden="1" x14ac:dyDescent="0.25">
      <c r="C313" s="215"/>
    </row>
    <row r="314" spans="3:3" s="58" customFormat="1" hidden="1" x14ac:dyDescent="0.25">
      <c r="C314" s="215"/>
    </row>
    <row r="315" spans="3:3" s="58" customFormat="1" hidden="1" x14ac:dyDescent="0.25">
      <c r="C315" s="215"/>
    </row>
    <row r="316" spans="3:3" s="58" customFormat="1" hidden="1" x14ac:dyDescent="0.25">
      <c r="C316" s="215"/>
    </row>
    <row r="317" spans="3:3" s="58" customFormat="1" hidden="1" x14ac:dyDescent="0.25">
      <c r="C317" s="215"/>
    </row>
    <row r="318" spans="3:3" s="58" customFormat="1" hidden="1" x14ac:dyDescent="0.25">
      <c r="C318" s="215"/>
    </row>
    <row r="319" spans="3:3" s="58" customFormat="1" hidden="1" x14ac:dyDescent="0.25">
      <c r="C319" s="215"/>
    </row>
    <row r="320" spans="3:3" s="58" customFormat="1" hidden="1" x14ac:dyDescent="0.25">
      <c r="C320" s="215"/>
    </row>
    <row r="321" spans="3:3" s="58" customFormat="1" hidden="1" x14ac:dyDescent="0.25">
      <c r="C321" s="215"/>
    </row>
    <row r="322" spans="3:3" s="58" customFormat="1" hidden="1" x14ac:dyDescent="0.25">
      <c r="C322" s="215"/>
    </row>
    <row r="323" spans="3:3" s="58" customFormat="1" hidden="1" x14ac:dyDescent="0.25">
      <c r="C323" s="215"/>
    </row>
    <row r="324" spans="3:3" s="58" customFormat="1" hidden="1" x14ac:dyDescent="0.25">
      <c r="C324" s="215"/>
    </row>
    <row r="325" spans="3:3" s="58" customFormat="1" hidden="1" x14ac:dyDescent="0.25">
      <c r="C325" s="215"/>
    </row>
    <row r="326" spans="3:3" s="58" customFormat="1" hidden="1" x14ac:dyDescent="0.25">
      <c r="C326" s="215"/>
    </row>
    <row r="327" spans="3:3" s="58" customFormat="1" hidden="1" x14ac:dyDescent="0.25">
      <c r="C327" s="215"/>
    </row>
    <row r="328" spans="3:3" s="58" customFormat="1" hidden="1" x14ac:dyDescent="0.25">
      <c r="C328" s="215"/>
    </row>
    <row r="329" spans="3:3" s="58" customFormat="1" hidden="1" x14ac:dyDescent="0.25">
      <c r="C329" s="215"/>
    </row>
    <row r="330" spans="3:3" s="58" customFormat="1" hidden="1" x14ac:dyDescent="0.25">
      <c r="C330" s="215"/>
    </row>
    <row r="331" spans="3:3" s="58" customFormat="1" hidden="1" x14ac:dyDescent="0.25">
      <c r="C331" s="215"/>
    </row>
    <row r="332" spans="3:3" s="58" customFormat="1" hidden="1" x14ac:dyDescent="0.25">
      <c r="C332" s="215"/>
    </row>
    <row r="333" spans="3:3" s="58" customFormat="1" hidden="1" x14ac:dyDescent="0.25">
      <c r="C333" s="215"/>
    </row>
    <row r="334" spans="3:3" s="58" customFormat="1" hidden="1" x14ac:dyDescent="0.25">
      <c r="C334" s="215"/>
    </row>
    <row r="335" spans="3:3" s="58" customFormat="1" hidden="1" x14ac:dyDescent="0.25">
      <c r="C335" s="215"/>
    </row>
    <row r="336" spans="3:3" s="58" customFormat="1" hidden="1" x14ac:dyDescent="0.25">
      <c r="C336" s="215"/>
    </row>
    <row r="337" spans="3:3" s="58" customFormat="1" hidden="1" x14ac:dyDescent="0.25">
      <c r="C337" s="215"/>
    </row>
    <row r="338" spans="3:3" s="58" customFormat="1" hidden="1" x14ac:dyDescent="0.25">
      <c r="C338" s="215"/>
    </row>
    <row r="339" spans="3:3" s="58" customFormat="1" hidden="1" x14ac:dyDescent="0.25">
      <c r="C339" s="215"/>
    </row>
    <row r="340" spans="3:3" s="58" customFormat="1" hidden="1" x14ac:dyDescent="0.25">
      <c r="C340" s="215"/>
    </row>
    <row r="341" spans="3:3" s="58" customFormat="1" hidden="1" x14ac:dyDescent="0.25">
      <c r="C341" s="215"/>
    </row>
    <row r="342" spans="3:3" s="58" customFormat="1" hidden="1" x14ac:dyDescent="0.25">
      <c r="C342" s="215"/>
    </row>
    <row r="343" spans="3:3" s="58" customFormat="1" hidden="1" x14ac:dyDescent="0.25">
      <c r="C343" s="215"/>
    </row>
    <row r="344" spans="3:3" s="58" customFormat="1" hidden="1" x14ac:dyDescent="0.25">
      <c r="C344" s="215"/>
    </row>
    <row r="345" spans="3:3" s="58" customFormat="1" hidden="1" x14ac:dyDescent="0.25">
      <c r="C345" s="215"/>
    </row>
    <row r="346" spans="3:3" s="58" customFormat="1" hidden="1" x14ac:dyDescent="0.25">
      <c r="C346" s="215"/>
    </row>
    <row r="347" spans="3:3" s="58" customFormat="1" hidden="1" x14ac:dyDescent="0.25">
      <c r="C347" s="215"/>
    </row>
    <row r="348" spans="3:3" s="58" customFormat="1" hidden="1" x14ac:dyDescent="0.25">
      <c r="C348" s="215"/>
    </row>
    <row r="349" spans="3:3" s="58" customFormat="1" hidden="1" x14ac:dyDescent="0.25">
      <c r="C349" s="215"/>
    </row>
    <row r="350" spans="3:3" s="58" customFormat="1" hidden="1" x14ac:dyDescent="0.25">
      <c r="C350" s="215"/>
    </row>
    <row r="351" spans="3:3" s="58" customFormat="1" hidden="1" x14ac:dyDescent="0.25">
      <c r="C351" s="215"/>
    </row>
    <row r="352" spans="3:3" s="58" customFormat="1" hidden="1" x14ac:dyDescent="0.25">
      <c r="C352" s="215"/>
    </row>
    <row r="353" spans="3:3" s="58" customFormat="1" hidden="1" x14ac:dyDescent="0.25">
      <c r="C353" s="215"/>
    </row>
    <row r="354" spans="3:3" s="58" customFormat="1" hidden="1" x14ac:dyDescent="0.25">
      <c r="C354" s="215"/>
    </row>
    <row r="355" spans="3:3" s="58" customFormat="1" hidden="1" x14ac:dyDescent="0.25">
      <c r="C355" s="215"/>
    </row>
    <row r="356" spans="3:3" s="58" customFormat="1" hidden="1" x14ac:dyDescent="0.25">
      <c r="C356" s="215"/>
    </row>
    <row r="357" spans="3:3" s="58" customFormat="1" hidden="1" x14ac:dyDescent="0.25">
      <c r="C357" s="215"/>
    </row>
    <row r="358" spans="3:3" s="58" customFormat="1" hidden="1" x14ac:dyDescent="0.25">
      <c r="C358" s="215"/>
    </row>
    <row r="359" spans="3:3" s="58" customFormat="1" hidden="1" x14ac:dyDescent="0.25">
      <c r="C359" s="215"/>
    </row>
    <row r="360" spans="3:3" s="58" customFormat="1" hidden="1" x14ac:dyDescent="0.25">
      <c r="C360" s="215"/>
    </row>
    <row r="361" spans="3:3" s="58" customFormat="1" hidden="1" x14ac:dyDescent="0.25">
      <c r="C361" s="215"/>
    </row>
    <row r="362" spans="3:3" s="58" customFormat="1" hidden="1" x14ac:dyDescent="0.25">
      <c r="C362" s="215"/>
    </row>
    <row r="363" spans="3:3" s="58" customFormat="1" hidden="1" x14ac:dyDescent="0.25">
      <c r="C363" s="215"/>
    </row>
    <row r="364" spans="3:3" s="58" customFormat="1" hidden="1" x14ac:dyDescent="0.25">
      <c r="C364" s="215"/>
    </row>
    <row r="365" spans="3:3" s="58" customFormat="1" hidden="1" x14ac:dyDescent="0.25">
      <c r="C365" s="215"/>
    </row>
    <row r="366" spans="3:3" s="58" customFormat="1" hidden="1" x14ac:dyDescent="0.25">
      <c r="C366" s="215"/>
    </row>
    <row r="367" spans="3:3" s="58" customFormat="1" hidden="1" x14ac:dyDescent="0.25">
      <c r="C367" s="215"/>
    </row>
    <row r="368" spans="3:3" s="58" customFormat="1" hidden="1" x14ac:dyDescent="0.25">
      <c r="C368" s="215"/>
    </row>
    <row r="369" spans="3:3" s="58" customFormat="1" hidden="1" x14ac:dyDescent="0.25">
      <c r="C369" s="215"/>
    </row>
    <row r="370" spans="3:3" s="58" customFormat="1" hidden="1" x14ac:dyDescent="0.25">
      <c r="C370" s="215"/>
    </row>
    <row r="371" spans="3:3" s="58" customFormat="1" hidden="1" x14ac:dyDescent="0.25">
      <c r="C371" s="215"/>
    </row>
    <row r="372" spans="3:3" s="58" customFormat="1" hidden="1" x14ac:dyDescent="0.25">
      <c r="C372" s="215"/>
    </row>
    <row r="373" spans="3:3" s="58" customFormat="1" hidden="1" x14ac:dyDescent="0.25">
      <c r="C373" s="215"/>
    </row>
    <row r="374" spans="3:3" s="58" customFormat="1" hidden="1" x14ac:dyDescent="0.25">
      <c r="C374" s="215"/>
    </row>
    <row r="375" spans="3:3" s="58" customFormat="1" hidden="1" x14ac:dyDescent="0.25">
      <c r="C375" s="215"/>
    </row>
    <row r="376" spans="3:3" s="58" customFormat="1" hidden="1" x14ac:dyDescent="0.25">
      <c r="C376" s="215"/>
    </row>
    <row r="377" spans="3:3" s="58" customFormat="1" hidden="1" x14ac:dyDescent="0.25">
      <c r="C377" s="215"/>
    </row>
    <row r="378" spans="3:3" s="58" customFormat="1" hidden="1" x14ac:dyDescent="0.25">
      <c r="C378" s="215"/>
    </row>
    <row r="379" spans="3:3" s="58" customFormat="1" hidden="1" x14ac:dyDescent="0.25">
      <c r="C379" s="215"/>
    </row>
    <row r="380" spans="3:3" s="58" customFormat="1" hidden="1" x14ac:dyDescent="0.25">
      <c r="C380" s="215"/>
    </row>
    <row r="381" spans="3:3" s="58" customFormat="1" hidden="1" x14ac:dyDescent="0.25">
      <c r="C381" s="215"/>
    </row>
    <row r="382" spans="3:3" s="58" customFormat="1" hidden="1" x14ac:dyDescent="0.25">
      <c r="C382" s="215"/>
    </row>
    <row r="383" spans="3:3" s="58" customFormat="1" hidden="1" x14ac:dyDescent="0.25">
      <c r="C383" s="215"/>
    </row>
    <row r="384" spans="3:3" s="58" customFormat="1" hidden="1" x14ac:dyDescent="0.25">
      <c r="C384" s="215"/>
    </row>
    <row r="385" spans="3:3" s="58" customFormat="1" hidden="1" x14ac:dyDescent="0.25">
      <c r="C385" s="215"/>
    </row>
    <row r="386" spans="3:3" s="58" customFormat="1" hidden="1" x14ac:dyDescent="0.25">
      <c r="C386" s="215"/>
    </row>
    <row r="387" spans="3:3" s="58" customFormat="1" hidden="1" x14ac:dyDescent="0.25">
      <c r="C387" s="215"/>
    </row>
    <row r="388" spans="3:3" s="58" customFormat="1" hidden="1" x14ac:dyDescent="0.25">
      <c r="C388" s="215"/>
    </row>
    <row r="389" spans="3:3" s="58" customFormat="1" hidden="1" x14ac:dyDescent="0.25">
      <c r="C389" s="215"/>
    </row>
    <row r="390" spans="3:3" s="58" customFormat="1" hidden="1" x14ac:dyDescent="0.25">
      <c r="C390" s="215"/>
    </row>
    <row r="391" spans="3:3" s="58" customFormat="1" hidden="1" x14ac:dyDescent="0.25">
      <c r="C391" s="215"/>
    </row>
    <row r="392" spans="3:3" s="58" customFormat="1" hidden="1" x14ac:dyDescent="0.25">
      <c r="C392" s="215"/>
    </row>
    <row r="393" spans="3:3" s="58" customFormat="1" hidden="1" x14ac:dyDescent="0.25">
      <c r="C393" s="215"/>
    </row>
    <row r="394" spans="3:3" s="58" customFormat="1" hidden="1" x14ac:dyDescent="0.25">
      <c r="C394" s="215"/>
    </row>
    <row r="395" spans="3:3" s="58" customFormat="1" hidden="1" x14ac:dyDescent="0.25">
      <c r="C395" s="215"/>
    </row>
    <row r="396" spans="3:3" s="58" customFormat="1" hidden="1" x14ac:dyDescent="0.25">
      <c r="C396" s="215"/>
    </row>
    <row r="397" spans="3:3" s="58" customFormat="1" hidden="1" x14ac:dyDescent="0.25">
      <c r="C397" s="215"/>
    </row>
    <row r="398" spans="3:3" s="58" customFormat="1" hidden="1" x14ac:dyDescent="0.25">
      <c r="C398" s="215"/>
    </row>
    <row r="399" spans="3:3" s="58" customFormat="1" hidden="1" x14ac:dyDescent="0.25">
      <c r="C399" s="215"/>
    </row>
    <row r="400" spans="3:3" s="58" customFormat="1" hidden="1" x14ac:dyDescent="0.25">
      <c r="C400" s="215"/>
    </row>
    <row r="401" spans="3:3" s="58" customFormat="1" hidden="1" x14ac:dyDescent="0.25">
      <c r="C401" s="215"/>
    </row>
    <row r="402" spans="3:3" s="58" customFormat="1" hidden="1" x14ac:dyDescent="0.25">
      <c r="C402" s="215"/>
    </row>
    <row r="403" spans="3:3" s="58" customFormat="1" hidden="1" x14ac:dyDescent="0.25">
      <c r="C403" s="215"/>
    </row>
    <row r="404" spans="3:3" s="58" customFormat="1" hidden="1" x14ac:dyDescent="0.25">
      <c r="C404" s="215"/>
    </row>
    <row r="405" spans="3:3" s="58" customFormat="1" hidden="1" x14ac:dyDescent="0.25">
      <c r="C405" s="215"/>
    </row>
    <row r="406" spans="3:3" s="58" customFormat="1" hidden="1" x14ac:dyDescent="0.25">
      <c r="C406" s="215"/>
    </row>
    <row r="407" spans="3:3" s="58" customFormat="1" hidden="1" x14ac:dyDescent="0.25">
      <c r="C407" s="215"/>
    </row>
    <row r="408" spans="3:3" s="58" customFormat="1" hidden="1" x14ac:dyDescent="0.25">
      <c r="C408" s="215"/>
    </row>
    <row r="409" spans="3:3" s="58" customFormat="1" hidden="1" x14ac:dyDescent="0.25">
      <c r="C409" s="215"/>
    </row>
    <row r="410" spans="3:3" s="58" customFormat="1" hidden="1" x14ac:dyDescent="0.25">
      <c r="C410" s="215"/>
    </row>
    <row r="411" spans="3:3" s="58" customFormat="1" hidden="1" x14ac:dyDescent="0.25">
      <c r="C411" s="215"/>
    </row>
    <row r="412" spans="3:3" s="58" customFormat="1" hidden="1" x14ac:dyDescent="0.25">
      <c r="C412" s="215"/>
    </row>
    <row r="413" spans="3:3" s="58" customFormat="1" hidden="1" x14ac:dyDescent="0.25">
      <c r="C413" s="215"/>
    </row>
    <row r="414" spans="3:3" s="58" customFormat="1" hidden="1" x14ac:dyDescent="0.25">
      <c r="C414" s="215"/>
    </row>
    <row r="415" spans="3:3" s="58" customFormat="1" hidden="1" x14ac:dyDescent="0.25">
      <c r="C415" s="215"/>
    </row>
    <row r="416" spans="3:3" s="58" customFormat="1" hidden="1" x14ac:dyDescent="0.25">
      <c r="C416" s="215"/>
    </row>
    <row r="417" spans="3:3" s="58" customFormat="1" hidden="1" x14ac:dyDescent="0.25">
      <c r="C417" s="215"/>
    </row>
    <row r="418" spans="3:3" s="58" customFormat="1" hidden="1" x14ac:dyDescent="0.25">
      <c r="C418" s="215"/>
    </row>
    <row r="419" spans="3:3" s="58" customFormat="1" hidden="1" x14ac:dyDescent="0.25">
      <c r="C419" s="215"/>
    </row>
    <row r="420" spans="3:3" s="58" customFormat="1" hidden="1" x14ac:dyDescent="0.25">
      <c r="C420" s="215"/>
    </row>
    <row r="421" spans="3:3" s="58" customFormat="1" hidden="1" x14ac:dyDescent="0.25">
      <c r="C421" s="215"/>
    </row>
    <row r="422" spans="3:3" s="58" customFormat="1" hidden="1" x14ac:dyDescent="0.25">
      <c r="C422" s="215"/>
    </row>
    <row r="423" spans="3:3" s="58" customFormat="1" hidden="1" x14ac:dyDescent="0.25">
      <c r="C423" s="215"/>
    </row>
    <row r="424" spans="3:3" s="58" customFormat="1" hidden="1" x14ac:dyDescent="0.25">
      <c r="C424" s="215"/>
    </row>
    <row r="425" spans="3:3" s="58" customFormat="1" hidden="1" x14ac:dyDescent="0.25">
      <c r="C425" s="215"/>
    </row>
    <row r="426" spans="3:3" s="58" customFormat="1" hidden="1" x14ac:dyDescent="0.25">
      <c r="C426" s="215"/>
    </row>
    <row r="427" spans="3:3" s="58" customFormat="1" hidden="1" x14ac:dyDescent="0.25">
      <c r="C427" s="215"/>
    </row>
    <row r="428" spans="3:3" s="58" customFormat="1" hidden="1" x14ac:dyDescent="0.25">
      <c r="C428" s="215"/>
    </row>
    <row r="429" spans="3:3" s="58" customFormat="1" hidden="1" x14ac:dyDescent="0.25">
      <c r="C429" s="215"/>
    </row>
    <row r="430" spans="3:3" s="58" customFormat="1" hidden="1" x14ac:dyDescent="0.25">
      <c r="C430" s="215"/>
    </row>
    <row r="431" spans="3:3" s="58" customFormat="1" hidden="1" x14ac:dyDescent="0.25">
      <c r="C431" s="215"/>
    </row>
    <row r="432" spans="3:3" s="58" customFormat="1" hidden="1" x14ac:dyDescent="0.25">
      <c r="C432" s="215"/>
    </row>
    <row r="433" spans="3:3" s="58" customFormat="1" hidden="1" x14ac:dyDescent="0.25">
      <c r="C433" s="215"/>
    </row>
    <row r="434" spans="3:3" s="58" customFormat="1" hidden="1" x14ac:dyDescent="0.25">
      <c r="C434" s="215"/>
    </row>
    <row r="435" spans="3:3" s="58" customFormat="1" hidden="1" x14ac:dyDescent="0.25">
      <c r="C435" s="215"/>
    </row>
    <row r="436" spans="3:3" s="58" customFormat="1" hidden="1" x14ac:dyDescent="0.25">
      <c r="C436" s="215"/>
    </row>
    <row r="437" spans="3:3" s="58" customFormat="1" hidden="1" x14ac:dyDescent="0.25">
      <c r="C437" s="215"/>
    </row>
    <row r="438" spans="3:3" s="58" customFormat="1" hidden="1" x14ac:dyDescent="0.25">
      <c r="C438" s="215"/>
    </row>
    <row r="439" spans="3:3" s="58" customFormat="1" hidden="1" x14ac:dyDescent="0.25">
      <c r="C439" s="215"/>
    </row>
    <row r="440" spans="3:3" s="58" customFormat="1" hidden="1" x14ac:dyDescent="0.25">
      <c r="C440" s="215"/>
    </row>
    <row r="441" spans="3:3" s="58" customFormat="1" hidden="1" x14ac:dyDescent="0.25">
      <c r="C441" s="215"/>
    </row>
    <row r="442" spans="3:3" s="58" customFormat="1" hidden="1" x14ac:dyDescent="0.25">
      <c r="C442" s="215"/>
    </row>
    <row r="443" spans="3:3" s="58" customFormat="1" hidden="1" x14ac:dyDescent="0.25">
      <c r="C443" s="215"/>
    </row>
    <row r="444" spans="3:3" s="58" customFormat="1" hidden="1" x14ac:dyDescent="0.25">
      <c r="C444" s="215"/>
    </row>
    <row r="445" spans="3:3" s="58" customFormat="1" hidden="1" x14ac:dyDescent="0.25">
      <c r="C445" s="215"/>
    </row>
    <row r="446" spans="3:3" s="58" customFormat="1" hidden="1" x14ac:dyDescent="0.25">
      <c r="C446" s="215"/>
    </row>
    <row r="447" spans="3:3" s="58" customFormat="1" hidden="1" x14ac:dyDescent="0.25">
      <c r="C447" s="215"/>
    </row>
    <row r="448" spans="3:3" s="58" customFormat="1" hidden="1" x14ac:dyDescent="0.25">
      <c r="C448" s="215"/>
    </row>
    <row r="449" spans="3:3" s="58" customFormat="1" hidden="1" x14ac:dyDescent="0.25">
      <c r="C449" s="215"/>
    </row>
    <row r="450" spans="3:3" s="58" customFormat="1" hidden="1" x14ac:dyDescent="0.25">
      <c r="C450" s="215"/>
    </row>
    <row r="451" spans="3:3" s="58" customFormat="1" hidden="1" x14ac:dyDescent="0.25">
      <c r="C451" s="215"/>
    </row>
    <row r="452" spans="3:3" s="58" customFormat="1" hidden="1" x14ac:dyDescent="0.25">
      <c r="C452" s="215"/>
    </row>
    <row r="453" spans="3:3" s="58" customFormat="1" hidden="1" x14ac:dyDescent="0.25">
      <c r="C453" s="215"/>
    </row>
    <row r="454" spans="3:3" s="58" customFormat="1" hidden="1" x14ac:dyDescent="0.25">
      <c r="C454" s="215"/>
    </row>
    <row r="455" spans="3:3" s="58" customFormat="1" hidden="1" x14ac:dyDescent="0.25">
      <c r="C455" s="215"/>
    </row>
    <row r="456" spans="3:3" s="58" customFormat="1" hidden="1" x14ac:dyDescent="0.25">
      <c r="C456" s="215"/>
    </row>
    <row r="457" spans="3:3" s="58" customFormat="1" hidden="1" x14ac:dyDescent="0.25">
      <c r="C457" s="215"/>
    </row>
    <row r="458" spans="3:3" s="58" customFormat="1" hidden="1" x14ac:dyDescent="0.25">
      <c r="C458" s="215"/>
    </row>
    <row r="459" spans="3:3" s="58" customFormat="1" hidden="1" x14ac:dyDescent="0.25">
      <c r="C459" s="215"/>
    </row>
    <row r="460" spans="3:3" s="58" customFormat="1" hidden="1" x14ac:dyDescent="0.25">
      <c r="C460" s="215"/>
    </row>
    <row r="461" spans="3:3" s="58" customFormat="1" hidden="1" x14ac:dyDescent="0.25">
      <c r="C461" s="215"/>
    </row>
    <row r="462" spans="3:3" s="58" customFormat="1" hidden="1" x14ac:dyDescent="0.25">
      <c r="C462" s="215"/>
    </row>
    <row r="463" spans="3:3" s="58" customFormat="1" hidden="1" x14ac:dyDescent="0.25">
      <c r="C463" s="215"/>
    </row>
    <row r="464" spans="3:3" s="58" customFormat="1" hidden="1" x14ac:dyDescent="0.25">
      <c r="C464" s="215"/>
    </row>
    <row r="465" spans="3:3" s="58" customFormat="1" hidden="1" x14ac:dyDescent="0.25">
      <c r="C465" s="215"/>
    </row>
    <row r="466" spans="3:3" s="58" customFormat="1" hidden="1" x14ac:dyDescent="0.25">
      <c r="C466" s="215"/>
    </row>
    <row r="467" spans="3:3" s="58" customFormat="1" hidden="1" x14ac:dyDescent="0.25">
      <c r="C467" s="215"/>
    </row>
    <row r="468" spans="3:3" s="58" customFormat="1" hidden="1" x14ac:dyDescent="0.25">
      <c r="C468" s="215"/>
    </row>
    <row r="469" spans="3:3" s="58" customFormat="1" hidden="1" x14ac:dyDescent="0.25">
      <c r="C469" s="215"/>
    </row>
    <row r="470" spans="3:3" s="58" customFormat="1" hidden="1" x14ac:dyDescent="0.25">
      <c r="C470" s="215"/>
    </row>
    <row r="471" spans="3:3" s="58" customFormat="1" hidden="1" x14ac:dyDescent="0.25">
      <c r="C471" s="215"/>
    </row>
    <row r="472" spans="3:3" s="58" customFormat="1" hidden="1" x14ac:dyDescent="0.25">
      <c r="C472" s="215"/>
    </row>
    <row r="473" spans="3:3" s="58" customFormat="1" hidden="1" x14ac:dyDescent="0.25">
      <c r="C473" s="215"/>
    </row>
    <row r="474" spans="3:3" s="58" customFormat="1" hidden="1" x14ac:dyDescent="0.25">
      <c r="C474" s="215"/>
    </row>
    <row r="475" spans="3:3" s="58" customFormat="1" hidden="1" x14ac:dyDescent="0.25">
      <c r="C475" s="215"/>
    </row>
    <row r="476" spans="3:3" s="58" customFormat="1" hidden="1" x14ac:dyDescent="0.25">
      <c r="C476" s="215"/>
    </row>
    <row r="477" spans="3:3" s="58" customFormat="1" hidden="1" x14ac:dyDescent="0.25">
      <c r="C477" s="215"/>
    </row>
    <row r="478" spans="3:3" s="58" customFormat="1" hidden="1" x14ac:dyDescent="0.25">
      <c r="C478" s="215"/>
    </row>
    <row r="479" spans="3:3" s="58" customFormat="1" hidden="1" x14ac:dyDescent="0.25">
      <c r="C479" s="215"/>
    </row>
    <row r="480" spans="3:3" s="58" customFormat="1" hidden="1" x14ac:dyDescent="0.25">
      <c r="C480" s="215"/>
    </row>
    <row r="481" spans="3:3" s="58" customFormat="1" hidden="1" x14ac:dyDescent="0.25">
      <c r="C481" s="215"/>
    </row>
    <row r="482" spans="3:3" s="58" customFormat="1" hidden="1" x14ac:dyDescent="0.25">
      <c r="C482" s="215"/>
    </row>
    <row r="483" spans="3:3" s="58" customFormat="1" hidden="1" x14ac:dyDescent="0.25">
      <c r="C483" s="215"/>
    </row>
    <row r="484" spans="3:3" s="58" customFormat="1" hidden="1" x14ac:dyDescent="0.25">
      <c r="C484" s="215"/>
    </row>
    <row r="485" spans="3:3" s="58" customFormat="1" hidden="1" x14ac:dyDescent="0.25">
      <c r="C485" s="215"/>
    </row>
    <row r="486" spans="3:3" s="58" customFormat="1" hidden="1" x14ac:dyDescent="0.25">
      <c r="C486" s="215"/>
    </row>
    <row r="487" spans="3:3" s="58" customFormat="1" hidden="1" x14ac:dyDescent="0.25">
      <c r="C487" s="215"/>
    </row>
    <row r="488" spans="3:3" s="58" customFormat="1" hidden="1" x14ac:dyDescent="0.25">
      <c r="C488" s="215"/>
    </row>
    <row r="489" spans="3:3" s="58" customFormat="1" hidden="1" x14ac:dyDescent="0.25">
      <c r="C489" s="215"/>
    </row>
    <row r="490" spans="3:3" s="58" customFormat="1" hidden="1" x14ac:dyDescent="0.25">
      <c r="C490" s="215"/>
    </row>
    <row r="491" spans="3:3" s="58" customFormat="1" hidden="1" x14ac:dyDescent="0.25">
      <c r="C491" s="215"/>
    </row>
    <row r="492" spans="3:3" s="58" customFormat="1" hidden="1" x14ac:dyDescent="0.25">
      <c r="C492" s="215"/>
    </row>
    <row r="493" spans="3:3" s="58" customFormat="1" hidden="1" x14ac:dyDescent="0.25">
      <c r="C493" s="215"/>
    </row>
    <row r="494" spans="3:3" s="58" customFormat="1" hidden="1" x14ac:dyDescent="0.25">
      <c r="C494" s="215"/>
    </row>
    <row r="495" spans="3:3" s="58" customFormat="1" hidden="1" x14ac:dyDescent="0.25">
      <c r="C495" s="215"/>
    </row>
    <row r="496" spans="3:3" s="58" customFormat="1" hidden="1" x14ac:dyDescent="0.25">
      <c r="C496" s="215"/>
    </row>
    <row r="497" spans="3:3" s="58" customFormat="1" hidden="1" x14ac:dyDescent="0.25">
      <c r="C497" s="215"/>
    </row>
    <row r="498" spans="3:3" s="58" customFormat="1" hidden="1" x14ac:dyDescent="0.25">
      <c r="C498" s="215"/>
    </row>
    <row r="499" spans="3:3" s="58" customFormat="1" hidden="1" x14ac:dyDescent="0.25">
      <c r="C499" s="215"/>
    </row>
    <row r="500" spans="3:3" s="58" customFormat="1" hidden="1" x14ac:dyDescent="0.25">
      <c r="C500" s="215"/>
    </row>
    <row r="501" spans="3:3" s="58" customFormat="1" hidden="1" x14ac:dyDescent="0.25">
      <c r="C501" s="215"/>
    </row>
    <row r="502" spans="3:3" s="58" customFormat="1" hidden="1" x14ac:dyDescent="0.25">
      <c r="C502" s="215"/>
    </row>
    <row r="503" spans="3:3" s="58" customFormat="1" hidden="1" x14ac:dyDescent="0.25">
      <c r="C503" s="215"/>
    </row>
    <row r="504" spans="3:3" s="58" customFormat="1" hidden="1" x14ac:dyDescent="0.25">
      <c r="C504" s="215"/>
    </row>
    <row r="505" spans="3:3" s="58" customFormat="1" hidden="1" x14ac:dyDescent="0.25">
      <c r="C505" s="215"/>
    </row>
    <row r="506" spans="3:3" s="58" customFormat="1" hidden="1" x14ac:dyDescent="0.25">
      <c r="C506" s="215"/>
    </row>
    <row r="507" spans="3:3" s="58" customFormat="1" hidden="1" x14ac:dyDescent="0.25">
      <c r="C507" s="215"/>
    </row>
    <row r="508" spans="3:3" s="58" customFormat="1" hidden="1" x14ac:dyDescent="0.25">
      <c r="C508" s="215"/>
    </row>
    <row r="509" spans="3:3" s="58" customFormat="1" hidden="1" x14ac:dyDescent="0.25">
      <c r="C509" s="215"/>
    </row>
    <row r="510" spans="3:3" s="58" customFormat="1" hidden="1" x14ac:dyDescent="0.25">
      <c r="C510" s="215"/>
    </row>
    <row r="511" spans="3:3" s="58" customFormat="1" hidden="1" x14ac:dyDescent="0.25">
      <c r="C511" s="215"/>
    </row>
    <row r="512" spans="3:3" s="58" customFormat="1" hidden="1" x14ac:dyDescent="0.25">
      <c r="C512" s="215"/>
    </row>
    <row r="513" spans="3:3" s="58" customFormat="1" hidden="1" x14ac:dyDescent="0.25">
      <c r="C513" s="215"/>
    </row>
    <row r="514" spans="3:3" s="58" customFormat="1" hidden="1" x14ac:dyDescent="0.25">
      <c r="C514" s="215"/>
    </row>
    <row r="515" spans="3:3" s="58" customFormat="1" hidden="1" x14ac:dyDescent="0.25">
      <c r="C515" s="215"/>
    </row>
    <row r="516" spans="3:3" s="58" customFormat="1" hidden="1" x14ac:dyDescent="0.25">
      <c r="C516" s="215"/>
    </row>
    <row r="517" spans="3:3" s="58" customFormat="1" hidden="1" x14ac:dyDescent="0.25">
      <c r="C517" s="215"/>
    </row>
    <row r="518" spans="3:3" s="58" customFormat="1" hidden="1" x14ac:dyDescent="0.25">
      <c r="C518" s="215"/>
    </row>
    <row r="519" spans="3:3" s="58" customFormat="1" hidden="1" x14ac:dyDescent="0.25">
      <c r="C519" s="215"/>
    </row>
    <row r="520" spans="3:3" s="58" customFormat="1" hidden="1" x14ac:dyDescent="0.25">
      <c r="C520" s="215"/>
    </row>
    <row r="521" spans="3:3" s="58" customFormat="1" hidden="1" x14ac:dyDescent="0.25">
      <c r="C521" s="215"/>
    </row>
    <row r="522" spans="3:3" s="58" customFormat="1" hidden="1" x14ac:dyDescent="0.25">
      <c r="C522" s="215"/>
    </row>
    <row r="523" spans="3:3" s="58" customFormat="1" hidden="1" x14ac:dyDescent="0.25">
      <c r="C523" s="215"/>
    </row>
    <row r="524" spans="3:3" s="58" customFormat="1" hidden="1" x14ac:dyDescent="0.25">
      <c r="C524" s="215"/>
    </row>
    <row r="525" spans="3:3" s="58" customFormat="1" hidden="1" x14ac:dyDescent="0.25">
      <c r="C525" s="215"/>
    </row>
    <row r="526" spans="3:3" s="58" customFormat="1" hidden="1" x14ac:dyDescent="0.25">
      <c r="C526" s="215"/>
    </row>
    <row r="527" spans="3:3" s="58" customFormat="1" hidden="1" x14ac:dyDescent="0.25">
      <c r="C527" s="215"/>
    </row>
    <row r="528" spans="3:3" s="58" customFormat="1" hidden="1" x14ac:dyDescent="0.25">
      <c r="C528" s="215"/>
    </row>
    <row r="529" spans="3:3" s="58" customFormat="1" hidden="1" x14ac:dyDescent="0.25">
      <c r="C529" s="215"/>
    </row>
    <row r="530" spans="3:3" s="58" customFormat="1" hidden="1" x14ac:dyDescent="0.25">
      <c r="C530" s="215"/>
    </row>
    <row r="531" spans="3:3" s="58" customFormat="1" hidden="1" x14ac:dyDescent="0.25">
      <c r="C531" s="215"/>
    </row>
    <row r="532" spans="3:3" s="58" customFormat="1" hidden="1" x14ac:dyDescent="0.25">
      <c r="C532" s="215"/>
    </row>
    <row r="533" spans="3:3" s="58" customFormat="1" hidden="1" x14ac:dyDescent="0.25">
      <c r="C533" s="215"/>
    </row>
    <row r="534" spans="3:3" s="58" customFormat="1" hidden="1" x14ac:dyDescent="0.25">
      <c r="C534" s="215"/>
    </row>
    <row r="535" spans="3:3" s="58" customFormat="1" hidden="1" x14ac:dyDescent="0.25">
      <c r="C535" s="215"/>
    </row>
    <row r="536" spans="3:3" s="58" customFormat="1" hidden="1" x14ac:dyDescent="0.25">
      <c r="C536" s="215"/>
    </row>
    <row r="537" spans="3:3" s="58" customFormat="1" hidden="1" x14ac:dyDescent="0.25">
      <c r="C537" s="215"/>
    </row>
    <row r="538" spans="3:3" s="58" customFormat="1" hidden="1" x14ac:dyDescent="0.25">
      <c r="C538" s="215"/>
    </row>
    <row r="539" spans="3:3" s="58" customFormat="1" hidden="1" x14ac:dyDescent="0.25">
      <c r="C539" s="215"/>
    </row>
    <row r="540" spans="3:3" s="58" customFormat="1" hidden="1" x14ac:dyDescent="0.25">
      <c r="C540" s="215"/>
    </row>
    <row r="541" spans="3:3" s="58" customFormat="1" hidden="1" x14ac:dyDescent="0.25">
      <c r="C541" s="215"/>
    </row>
    <row r="542" spans="3:3" s="58" customFormat="1" hidden="1" x14ac:dyDescent="0.25">
      <c r="C542" s="215"/>
    </row>
    <row r="543" spans="3:3" s="58" customFormat="1" hidden="1" x14ac:dyDescent="0.25">
      <c r="C543" s="215"/>
    </row>
    <row r="544" spans="3:3" s="58" customFormat="1" hidden="1" x14ac:dyDescent="0.25">
      <c r="C544" s="215"/>
    </row>
    <row r="545" spans="3:3" s="58" customFormat="1" hidden="1" x14ac:dyDescent="0.25">
      <c r="C545" s="215"/>
    </row>
    <row r="546" spans="3:3" s="58" customFormat="1" hidden="1" x14ac:dyDescent="0.25">
      <c r="C546" s="215"/>
    </row>
    <row r="547" spans="3:3" s="58" customFormat="1" hidden="1" x14ac:dyDescent="0.25">
      <c r="C547" s="215"/>
    </row>
    <row r="548" spans="3:3" s="58" customFormat="1" hidden="1" x14ac:dyDescent="0.25">
      <c r="C548" s="215"/>
    </row>
    <row r="549" spans="3:3" s="58" customFormat="1" hidden="1" x14ac:dyDescent="0.25">
      <c r="C549" s="215"/>
    </row>
    <row r="550" spans="3:3" s="58" customFormat="1" hidden="1" x14ac:dyDescent="0.25">
      <c r="C550" s="215"/>
    </row>
    <row r="551" spans="3:3" s="58" customFormat="1" hidden="1" x14ac:dyDescent="0.25">
      <c r="C551" s="215"/>
    </row>
    <row r="552" spans="3:3" s="58" customFormat="1" hidden="1" x14ac:dyDescent="0.25">
      <c r="C552" s="215"/>
    </row>
    <row r="553" spans="3:3" s="58" customFormat="1" hidden="1" x14ac:dyDescent="0.25">
      <c r="C553" s="215"/>
    </row>
    <row r="554" spans="3:3" s="58" customFormat="1" hidden="1" x14ac:dyDescent="0.25">
      <c r="C554" s="215"/>
    </row>
    <row r="555" spans="3:3" s="58" customFormat="1" hidden="1" x14ac:dyDescent="0.25">
      <c r="C555" s="215"/>
    </row>
    <row r="556" spans="3:3" s="58" customFormat="1" hidden="1" x14ac:dyDescent="0.25">
      <c r="C556" s="215"/>
    </row>
    <row r="557" spans="3:3" s="58" customFormat="1" hidden="1" x14ac:dyDescent="0.25">
      <c r="C557" s="215"/>
    </row>
    <row r="558" spans="3:3" s="58" customFormat="1" hidden="1" x14ac:dyDescent="0.25">
      <c r="C558" s="215"/>
    </row>
    <row r="559" spans="3:3" s="58" customFormat="1" hidden="1" x14ac:dyDescent="0.25">
      <c r="C559" s="215"/>
    </row>
    <row r="560" spans="3:3" s="58" customFormat="1" hidden="1" x14ac:dyDescent="0.25">
      <c r="C560" s="215"/>
    </row>
    <row r="561" spans="3:3" s="58" customFormat="1" hidden="1" x14ac:dyDescent="0.25">
      <c r="C561" s="215"/>
    </row>
    <row r="562" spans="3:3" s="58" customFormat="1" hidden="1" x14ac:dyDescent="0.25">
      <c r="C562" s="215"/>
    </row>
    <row r="563" spans="3:3" s="58" customFormat="1" hidden="1" x14ac:dyDescent="0.25">
      <c r="C563" s="215"/>
    </row>
    <row r="564" spans="3:3" s="58" customFormat="1" hidden="1" x14ac:dyDescent="0.25">
      <c r="C564" s="215"/>
    </row>
    <row r="565" spans="3:3" s="58" customFormat="1" hidden="1" x14ac:dyDescent="0.25">
      <c r="C565" s="215"/>
    </row>
    <row r="566" spans="3:3" s="58" customFormat="1" hidden="1" x14ac:dyDescent="0.25">
      <c r="C566" s="215"/>
    </row>
    <row r="567" spans="3:3" s="58" customFormat="1" hidden="1" x14ac:dyDescent="0.25">
      <c r="C567" s="215"/>
    </row>
    <row r="568" spans="3:3" s="58" customFormat="1" hidden="1" x14ac:dyDescent="0.25">
      <c r="C568" s="215"/>
    </row>
    <row r="569" spans="3:3" s="58" customFormat="1" hidden="1" x14ac:dyDescent="0.25">
      <c r="C569" s="215"/>
    </row>
    <row r="570" spans="3:3" s="58" customFormat="1" hidden="1" x14ac:dyDescent="0.25">
      <c r="C570" s="215"/>
    </row>
    <row r="571" spans="3:3" s="58" customFormat="1" hidden="1" x14ac:dyDescent="0.25">
      <c r="C571" s="215"/>
    </row>
    <row r="572" spans="3:3" s="58" customFormat="1" hidden="1" x14ac:dyDescent="0.25">
      <c r="C572" s="215"/>
    </row>
    <row r="573" spans="3:3" s="58" customFormat="1" hidden="1" x14ac:dyDescent="0.25">
      <c r="C573" s="215"/>
    </row>
    <row r="574" spans="3:3" s="58" customFormat="1" hidden="1" x14ac:dyDescent="0.25">
      <c r="C574" s="215"/>
    </row>
    <row r="575" spans="3:3" s="58" customFormat="1" hidden="1" x14ac:dyDescent="0.25">
      <c r="C575" s="215"/>
    </row>
    <row r="576" spans="3:3" s="58" customFormat="1" hidden="1" x14ac:dyDescent="0.25">
      <c r="C576" s="215"/>
    </row>
    <row r="577" spans="3:3" s="58" customFormat="1" hidden="1" x14ac:dyDescent="0.25">
      <c r="C577" s="215"/>
    </row>
    <row r="578" spans="3:3" s="58" customFormat="1" hidden="1" x14ac:dyDescent="0.25">
      <c r="C578" s="215"/>
    </row>
    <row r="579" spans="3:3" s="58" customFormat="1" hidden="1" x14ac:dyDescent="0.25">
      <c r="C579" s="215"/>
    </row>
    <row r="580" spans="3:3" s="58" customFormat="1" hidden="1" x14ac:dyDescent="0.25">
      <c r="C580" s="215"/>
    </row>
    <row r="581" spans="3:3" s="58" customFormat="1" hidden="1" x14ac:dyDescent="0.25">
      <c r="C581" s="215"/>
    </row>
    <row r="582" spans="3:3" s="58" customFormat="1" hidden="1" x14ac:dyDescent="0.25">
      <c r="C582" s="215"/>
    </row>
    <row r="583" spans="3:3" s="58" customFormat="1" hidden="1" x14ac:dyDescent="0.25">
      <c r="C583" s="215"/>
    </row>
    <row r="584" spans="3:3" s="58" customFormat="1" hidden="1" x14ac:dyDescent="0.25">
      <c r="C584" s="215"/>
    </row>
    <row r="585" spans="3:3" s="58" customFormat="1" hidden="1" x14ac:dyDescent="0.25">
      <c r="C585" s="215"/>
    </row>
    <row r="586" spans="3:3" s="58" customFormat="1" hidden="1" x14ac:dyDescent="0.25">
      <c r="C586" s="215"/>
    </row>
    <row r="587" spans="3:3" s="58" customFormat="1" hidden="1" x14ac:dyDescent="0.25">
      <c r="C587" s="215"/>
    </row>
    <row r="588" spans="3:3" s="58" customFormat="1" hidden="1" x14ac:dyDescent="0.25">
      <c r="C588" s="215"/>
    </row>
    <row r="589" spans="3:3" s="58" customFormat="1" hidden="1" x14ac:dyDescent="0.25">
      <c r="C589" s="215"/>
    </row>
    <row r="590" spans="3:3" s="58" customFormat="1" hidden="1" x14ac:dyDescent="0.25">
      <c r="C590" s="215"/>
    </row>
    <row r="591" spans="3:3" s="58" customFormat="1" hidden="1" x14ac:dyDescent="0.25">
      <c r="C591" s="215"/>
    </row>
    <row r="592" spans="3:3" s="58" customFormat="1" hidden="1" x14ac:dyDescent="0.25">
      <c r="C592" s="215"/>
    </row>
    <row r="593" spans="3:3" s="58" customFormat="1" hidden="1" x14ac:dyDescent="0.25">
      <c r="C593" s="215"/>
    </row>
    <row r="594" spans="3:3" s="58" customFormat="1" hidden="1" x14ac:dyDescent="0.25">
      <c r="C594" s="215"/>
    </row>
    <row r="595" spans="3:3" s="58" customFormat="1" hidden="1" x14ac:dyDescent="0.25">
      <c r="C595" s="215"/>
    </row>
    <row r="596" spans="3:3" s="58" customFormat="1" hidden="1" x14ac:dyDescent="0.25">
      <c r="C596" s="215"/>
    </row>
    <row r="597" spans="3:3" s="58" customFormat="1" hidden="1" x14ac:dyDescent="0.25">
      <c r="C597" s="215"/>
    </row>
    <row r="598" spans="3:3" s="58" customFormat="1" hidden="1" x14ac:dyDescent="0.25">
      <c r="C598" s="215"/>
    </row>
    <row r="599" spans="3:3" s="58" customFormat="1" hidden="1" x14ac:dyDescent="0.25">
      <c r="C599" s="215"/>
    </row>
    <row r="600" spans="3:3" s="58" customFormat="1" hidden="1" x14ac:dyDescent="0.25">
      <c r="C600" s="215"/>
    </row>
    <row r="601" spans="3:3" s="58" customFormat="1" hidden="1" x14ac:dyDescent="0.25">
      <c r="C601" s="215"/>
    </row>
    <row r="602" spans="3:3" s="58" customFormat="1" hidden="1" x14ac:dyDescent="0.25">
      <c r="C602" s="215"/>
    </row>
    <row r="603" spans="3:3" s="58" customFormat="1" hidden="1" x14ac:dyDescent="0.25">
      <c r="C603" s="215"/>
    </row>
    <row r="604" spans="3:3" s="58" customFormat="1" hidden="1" x14ac:dyDescent="0.25">
      <c r="C604" s="215"/>
    </row>
    <row r="605" spans="3:3" s="58" customFormat="1" hidden="1" x14ac:dyDescent="0.25">
      <c r="C605" s="215"/>
    </row>
    <row r="606" spans="3:3" s="58" customFormat="1" hidden="1" x14ac:dyDescent="0.25">
      <c r="C606" s="215"/>
    </row>
    <row r="607" spans="3:3" s="58" customFormat="1" hidden="1" x14ac:dyDescent="0.25">
      <c r="C607" s="215"/>
    </row>
    <row r="608" spans="3:3" s="58" customFormat="1" hidden="1" x14ac:dyDescent="0.25">
      <c r="C608" s="215"/>
    </row>
    <row r="609" spans="3:3" s="58" customFormat="1" hidden="1" x14ac:dyDescent="0.25">
      <c r="C609" s="215"/>
    </row>
    <row r="610" spans="3:3" s="58" customFormat="1" hidden="1" x14ac:dyDescent="0.25">
      <c r="C610" s="215"/>
    </row>
    <row r="611" spans="3:3" s="58" customFormat="1" hidden="1" x14ac:dyDescent="0.25">
      <c r="C611" s="215"/>
    </row>
    <row r="612" spans="3:3" s="58" customFormat="1" hidden="1" x14ac:dyDescent="0.25">
      <c r="C612" s="215"/>
    </row>
    <row r="613" spans="3:3" s="58" customFormat="1" hidden="1" x14ac:dyDescent="0.25">
      <c r="C613" s="215"/>
    </row>
    <row r="614" spans="3:3" s="58" customFormat="1" hidden="1" x14ac:dyDescent="0.25">
      <c r="C614" s="215"/>
    </row>
    <row r="615" spans="3:3" s="58" customFormat="1" hidden="1" x14ac:dyDescent="0.25">
      <c r="C615" s="215"/>
    </row>
    <row r="616" spans="3:3" s="58" customFormat="1" hidden="1" x14ac:dyDescent="0.25">
      <c r="C616" s="215"/>
    </row>
    <row r="617" spans="3:3" s="58" customFormat="1" hidden="1" x14ac:dyDescent="0.25">
      <c r="C617" s="215"/>
    </row>
    <row r="618" spans="3:3" s="58" customFormat="1" hidden="1" x14ac:dyDescent="0.25">
      <c r="C618" s="215"/>
    </row>
    <row r="619" spans="3:3" s="58" customFormat="1" hidden="1" x14ac:dyDescent="0.25">
      <c r="C619" s="215"/>
    </row>
    <row r="620" spans="3:3" s="58" customFormat="1" hidden="1" x14ac:dyDescent="0.25">
      <c r="C620" s="215"/>
    </row>
    <row r="621" spans="3:3" s="58" customFormat="1" hidden="1" x14ac:dyDescent="0.25">
      <c r="C621" s="215"/>
    </row>
    <row r="622" spans="3:3" s="58" customFormat="1" hidden="1" x14ac:dyDescent="0.25">
      <c r="C622" s="215"/>
    </row>
    <row r="623" spans="3:3" s="58" customFormat="1" hidden="1" x14ac:dyDescent="0.25">
      <c r="C623" s="215"/>
    </row>
    <row r="624" spans="3:3" s="58" customFormat="1" hidden="1" x14ac:dyDescent="0.25">
      <c r="C624" s="215"/>
    </row>
    <row r="625" spans="3:3" s="58" customFormat="1" hidden="1" x14ac:dyDescent="0.25">
      <c r="C625" s="215"/>
    </row>
    <row r="626" spans="3:3" s="58" customFormat="1" hidden="1" x14ac:dyDescent="0.25">
      <c r="C626" s="215"/>
    </row>
    <row r="627" spans="3:3" s="58" customFormat="1" hidden="1" x14ac:dyDescent="0.25">
      <c r="C627" s="215"/>
    </row>
    <row r="628" spans="3:3" s="58" customFormat="1" hidden="1" x14ac:dyDescent="0.25">
      <c r="C628" s="215"/>
    </row>
    <row r="629" spans="3:3" s="58" customFormat="1" hidden="1" x14ac:dyDescent="0.25">
      <c r="C629" s="215"/>
    </row>
    <row r="630" spans="3:3" s="58" customFormat="1" hidden="1" x14ac:dyDescent="0.25">
      <c r="C630" s="215"/>
    </row>
    <row r="631" spans="3:3" s="58" customFormat="1" hidden="1" x14ac:dyDescent="0.25">
      <c r="C631" s="215"/>
    </row>
    <row r="632" spans="3:3" s="58" customFormat="1" hidden="1" x14ac:dyDescent="0.25">
      <c r="C632" s="215"/>
    </row>
    <row r="633" spans="3:3" s="58" customFormat="1" hidden="1" x14ac:dyDescent="0.25">
      <c r="C633" s="215"/>
    </row>
    <row r="634" spans="3:3" s="58" customFormat="1" hidden="1" x14ac:dyDescent="0.25">
      <c r="C634" s="215"/>
    </row>
    <row r="635" spans="3:3" s="58" customFormat="1" hidden="1" x14ac:dyDescent="0.25">
      <c r="C635" s="215"/>
    </row>
    <row r="636" spans="3:3" s="58" customFormat="1" hidden="1" x14ac:dyDescent="0.25">
      <c r="C636" s="215"/>
    </row>
    <row r="637" spans="3:3" s="58" customFormat="1" hidden="1" x14ac:dyDescent="0.25">
      <c r="C637" s="215"/>
    </row>
    <row r="638" spans="3:3" s="58" customFormat="1" hidden="1" x14ac:dyDescent="0.25">
      <c r="C638" s="215"/>
    </row>
    <row r="639" spans="3:3" s="58" customFormat="1" hidden="1" x14ac:dyDescent="0.25">
      <c r="C639" s="215"/>
    </row>
    <row r="640" spans="3:3" s="58" customFormat="1" hidden="1" x14ac:dyDescent="0.25">
      <c r="C640" s="215"/>
    </row>
    <row r="641" spans="3:3" s="58" customFormat="1" hidden="1" x14ac:dyDescent="0.25">
      <c r="C641" s="215"/>
    </row>
    <row r="642" spans="3:3" s="58" customFormat="1" hidden="1" x14ac:dyDescent="0.25">
      <c r="C642" s="215"/>
    </row>
    <row r="643" spans="3:3" s="58" customFormat="1" hidden="1" x14ac:dyDescent="0.25">
      <c r="C643" s="215"/>
    </row>
    <row r="644" spans="3:3" s="58" customFormat="1" hidden="1" x14ac:dyDescent="0.25">
      <c r="C644" s="215"/>
    </row>
    <row r="645" spans="3:3" s="58" customFormat="1" hidden="1" x14ac:dyDescent="0.25">
      <c r="C645" s="215"/>
    </row>
    <row r="646" spans="3:3" s="58" customFormat="1" hidden="1" x14ac:dyDescent="0.25">
      <c r="C646" s="215"/>
    </row>
    <row r="647" spans="3:3" s="58" customFormat="1" hidden="1" x14ac:dyDescent="0.25">
      <c r="C647" s="215"/>
    </row>
    <row r="648" spans="3:3" s="58" customFormat="1" hidden="1" x14ac:dyDescent="0.25">
      <c r="C648" s="215"/>
    </row>
    <row r="649" spans="3:3" s="58" customFormat="1" hidden="1" x14ac:dyDescent="0.25">
      <c r="C649" s="215"/>
    </row>
    <row r="650" spans="3:3" s="58" customFormat="1" hidden="1" x14ac:dyDescent="0.25">
      <c r="C650" s="215"/>
    </row>
    <row r="651" spans="3:3" s="58" customFormat="1" hidden="1" x14ac:dyDescent="0.25">
      <c r="C651" s="215"/>
    </row>
    <row r="652" spans="3:3" s="58" customFormat="1" hidden="1" x14ac:dyDescent="0.25">
      <c r="C652" s="215"/>
    </row>
    <row r="653" spans="3:3" s="58" customFormat="1" hidden="1" x14ac:dyDescent="0.25">
      <c r="C653" s="215"/>
    </row>
    <row r="654" spans="3:3" s="58" customFormat="1" hidden="1" x14ac:dyDescent="0.25">
      <c r="C654" s="215"/>
    </row>
    <row r="655" spans="3:3" s="58" customFormat="1" hidden="1" x14ac:dyDescent="0.25">
      <c r="C655" s="215"/>
    </row>
    <row r="656" spans="3:3" s="58" customFormat="1" hidden="1" x14ac:dyDescent="0.25">
      <c r="C656" s="215"/>
    </row>
    <row r="657" spans="3:3" s="58" customFormat="1" hidden="1" x14ac:dyDescent="0.25">
      <c r="C657" s="215"/>
    </row>
    <row r="658" spans="3:3" s="58" customFormat="1" hidden="1" x14ac:dyDescent="0.25">
      <c r="C658" s="215"/>
    </row>
    <row r="659" spans="3:3" s="58" customFormat="1" hidden="1" x14ac:dyDescent="0.25">
      <c r="C659" s="215"/>
    </row>
    <row r="660" spans="3:3" s="58" customFormat="1" hidden="1" x14ac:dyDescent="0.25">
      <c r="C660" s="215"/>
    </row>
    <row r="661" spans="3:3" s="58" customFormat="1" hidden="1" x14ac:dyDescent="0.25">
      <c r="C661" s="215"/>
    </row>
    <row r="662" spans="3:3" s="58" customFormat="1" hidden="1" x14ac:dyDescent="0.25">
      <c r="C662" s="215"/>
    </row>
    <row r="663" spans="3:3" s="58" customFormat="1" hidden="1" x14ac:dyDescent="0.25">
      <c r="C663" s="215"/>
    </row>
    <row r="664" spans="3:3" s="58" customFormat="1" hidden="1" x14ac:dyDescent="0.25">
      <c r="C664" s="215"/>
    </row>
    <row r="665" spans="3:3" s="58" customFormat="1" hidden="1" x14ac:dyDescent="0.25">
      <c r="C665" s="215"/>
    </row>
    <row r="666" spans="3:3" s="58" customFormat="1" hidden="1" x14ac:dyDescent="0.25">
      <c r="C666" s="215"/>
    </row>
    <row r="667" spans="3:3" s="58" customFormat="1" hidden="1" x14ac:dyDescent="0.25">
      <c r="C667" s="215"/>
    </row>
    <row r="668" spans="3:3" s="58" customFormat="1" hidden="1" x14ac:dyDescent="0.25">
      <c r="C668" s="215"/>
    </row>
    <row r="669" spans="3:3" s="58" customFormat="1" hidden="1" x14ac:dyDescent="0.25">
      <c r="C669" s="215"/>
    </row>
    <row r="670" spans="3:3" s="58" customFormat="1" hidden="1" x14ac:dyDescent="0.25">
      <c r="C670" s="215"/>
    </row>
    <row r="671" spans="3:3" s="58" customFormat="1" hidden="1" x14ac:dyDescent="0.25">
      <c r="C671" s="215"/>
    </row>
    <row r="672" spans="3:3" s="58" customFormat="1" hidden="1" x14ac:dyDescent="0.25">
      <c r="C672" s="215"/>
    </row>
    <row r="673" spans="3:3" s="58" customFormat="1" hidden="1" x14ac:dyDescent="0.25">
      <c r="C673" s="215"/>
    </row>
    <row r="674" spans="3:3" s="58" customFormat="1" hidden="1" x14ac:dyDescent="0.25">
      <c r="C674" s="215"/>
    </row>
    <row r="675" spans="3:3" s="58" customFormat="1" hidden="1" x14ac:dyDescent="0.25">
      <c r="C675" s="215"/>
    </row>
    <row r="676" spans="3:3" s="58" customFormat="1" hidden="1" x14ac:dyDescent="0.25">
      <c r="C676" s="215"/>
    </row>
    <row r="677" spans="3:3" s="58" customFormat="1" hidden="1" x14ac:dyDescent="0.25">
      <c r="C677" s="215"/>
    </row>
    <row r="678" spans="3:3" s="58" customFormat="1" hidden="1" x14ac:dyDescent="0.25">
      <c r="C678" s="215"/>
    </row>
    <row r="679" spans="3:3" s="58" customFormat="1" hidden="1" x14ac:dyDescent="0.25">
      <c r="C679" s="215"/>
    </row>
    <row r="680" spans="3:3" s="58" customFormat="1" hidden="1" x14ac:dyDescent="0.25">
      <c r="C680" s="215"/>
    </row>
    <row r="681" spans="3:3" s="58" customFormat="1" hidden="1" x14ac:dyDescent="0.25">
      <c r="C681" s="215"/>
    </row>
    <row r="682" spans="3:3" s="58" customFormat="1" hidden="1" x14ac:dyDescent="0.25">
      <c r="C682" s="215"/>
    </row>
    <row r="683" spans="3:3" s="58" customFormat="1" hidden="1" x14ac:dyDescent="0.25">
      <c r="C683" s="215"/>
    </row>
    <row r="684" spans="3:3" s="58" customFormat="1" hidden="1" x14ac:dyDescent="0.25">
      <c r="C684" s="215"/>
    </row>
    <row r="685" spans="3:3" s="58" customFormat="1" hidden="1" x14ac:dyDescent="0.25">
      <c r="C685" s="215"/>
    </row>
    <row r="686" spans="3:3" s="58" customFormat="1" hidden="1" x14ac:dyDescent="0.25">
      <c r="C686" s="215"/>
    </row>
    <row r="687" spans="3:3" s="58" customFormat="1" hidden="1" x14ac:dyDescent="0.25">
      <c r="C687" s="215"/>
    </row>
    <row r="688" spans="3:3" s="58" customFormat="1" hidden="1" x14ac:dyDescent="0.25">
      <c r="C688" s="215"/>
    </row>
    <row r="689" spans="3:3" s="58" customFormat="1" hidden="1" x14ac:dyDescent="0.25">
      <c r="C689" s="215"/>
    </row>
    <row r="690" spans="3:3" s="58" customFormat="1" hidden="1" x14ac:dyDescent="0.25">
      <c r="C690" s="215"/>
    </row>
    <row r="691" spans="3:3" s="58" customFormat="1" hidden="1" x14ac:dyDescent="0.25">
      <c r="C691" s="215"/>
    </row>
    <row r="692" spans="3:3" s="58" customFormat="1" hidden="1" x14ac:dyDescent="0.25">
      <c r="C692" s="215"/>
    </row>
    <row r="693" spans="3:3" s="58" customFormat="1" hidden="1" x14ac:dyDescent="0.25">
      <c r="C693" s="215"/>
    </row>
    <row r="694" spans="3:3" s="58" customFormat="1" hidden="1" x14ac:dyDescent="0.25">
      <c r="C694" s="215"/>
    </row>
    <row r="695" spans="3:3" s="58" customFormat="1" hidden="1" x14ac:dyDescent="0.25">
      <c r="C695" s="215"/>
    </row>
    <row r="696" spans="3:3" s="58" customFormat="1" hidden="1" x14ac:dyDescent="0.25">
      <c r="C696" s="215"/>
    </row>
    <row r="697" spans="3:3" s="58" customFormat="1" hidden="1" x14ac:dyDescent="0.25">
      <c r="C697" s="215"/>
    </row>
    <row r="698" spans="3:3" s="58" customFormat="1" hidden="1" x14ac:dyDescent="0.25">
      <c r="C698" s="215"/>
    </row>
    <row r="699" spans="3:3" s="58" customFormat="1" hidden="1" x14ac:dyDescent="0.25">
      <c r="C699" s="215"/>
    </row>
    <row r="700" spans="3:3" s="58" customFormat="1" hidden="1" x14ac:dyDescent="0.25">
      <c r="C700" s="215"/>
    </row>
    <row r="701" spans="3:3" s="58" customFormat="1" hidden="1" x14ac:dyDescent="0.25">
      <c r="C701" s="215"/>
    </row>
    <row r="702" spans="3:3" s="58" customFormat="1" hidden="1" x14ac:dyDescent="0.25">
      <c r="C702" s="215"/>
    </row>
    <row r="703" spans="3:3" s="58" customFormat="1" hidden="1" x14ac:dyDescent="0.25">
      <c r="C703" s="215"/>
    </row>
    <row r="704" spans="3:3" s="58" customFormat="1" hidden="1" x14ac:dyDescent="0.25">
      <c r="C704" s="215"/>
    </row>
    <row r="705" spans="3:3" s="58" customFormat="1" hidden="1" x14ac:dyDescent="0.25">
      <c r="C705" s="215"/>
    </row>
    <row r="706" spans="3:3" s="58" customFormat="1" hidden="1" x14ac:dyDescent="0.25">
      <c r="C706" s="215"/>
    </row>
    <row r="707" spans="3:3" s="58" customFormat="1" hidden="1" x14ac:dyDescent="0.25">
      <c r="C707" s="215"/>
    </row>
    <row r="708" spans="3:3" s="58" customFormat="1" hidden="1" x14ac:dyDescent="0.25">
      <c r="C708" s="215"/>
    </row>
    <row r="709" spans="3:3" s="58" customFormat="1" hidden="1" x14ac:dyDescent="0.25">
      <c r="C709" s="215"/>
    </row>
    <row r="710" spans="3:3" s="58" customFormat="1" hidden="1" x14ac:dyDescent="0.25">
      <c r="C710" s="215"/>
    </row>
    <row r="711" spans="3:3" s="58" customFormat="1" hidden="1" x14ac:dyDescent="0.25">
      <c r="C711" s="215"/>
    </row>
    <row r="712" spans="3:3" s="58" customFormat="1" hidden="1" x14ac:dyDescent="0.25">
      <c r="C712" s="215"/>
    </row>
    <row r="713" spans="3:3" s="58" customFormat="1" hidden="1" x14ac:dyDescent="0.25">
      <c r="C713" s="215"/>
    </row>
    <row r="714" spans="3:3" s="58" customFormat="1" hidden="1" x14ac:dyDescent="0.25">
      <c r="C714" s="215"/>
    </row>
    <row r="715" spans="3:3" s="58" customFormat="1" hidden="1" x14ac:dyDescent="0.25">
      <c r="C715" s="215"/>
    </row>
    <row r="716" spans="3:3" s="58" customFormat="1" hidden="1" x14ac:dyDescent="0.25">
      <c r="C716" s="215"/>
    </row>
    <row r="717" spans="3:3" s="58" customFormat="1" hidden="1" x14ac:dyDescent="0.25">
      <c r="C717" s="215"/>
    </row>
    <row r="718" spans="3:3" s="58" customFormat="1" hidden="1" x14ac:dyDescent="0.25">
      <c r="C718" s="215"/>
    </row>
    <row r="719" spans="3:3" s="58" customFormat="1" hidden="1" x14ac:dyDescent="0.25">
      <c r="C719" s="215"/>
    </row>
    <row r="720" spans="3:3" s="58" customFormat="1" hidden="1" x14ac:dyDescent="0.25">
      <c r="C720" s="215"/>
    </row>
    <row r="721" spans="3:3" s="58" customFormat="1" hidden="1" x14ac:dyDescent="0.25">
      <c r="C721" s="215"/>
    </row>
    <row r="722" spans="3:3" s="58" customFormat="1" hidden="1" x14ac:dyDescent="0.25">
      <c r="C722" s="215"/>
    </row>
    <row r="723" spans="3:3" s="58" customFormat="1" hidden="1" x14ac:dyDescent="0.25">
      <c r="C723" s="215"/>
    </row>
    <row r="724" spans="3:3" s="58" customFormat="1" hidden="1" x14ac:dyDescent="0.25">
      <c r="C724" s="215"/>
    </row>
    <row r="725" spans="3:3" s="58" customFormat="1" hidden="1" x14ac:dyDescent="0.25">
      <c r="C725" s="215"/>
    </row>
    <row r="726" spans="3:3" s="58" customFormat="1" hidden="1" x14ac:dyDescent="0.25">
      <c r="C726" s="215"/>
    </row>
    <row r="727" spans="3:3" s="58" customFormat="1" hidden="1" x14ac:dyDescent="0.25">
      <c r="C727" s="215"/>
    </row>
    <row r="728" spans="3:3" s="58" customFormat="1" hidden="1" x14ac:dyDescent="0.25">
      <c r="C728" s="215"/>
    </row>
    <row r="729" spans="3:3" s="58" customFormat="1" hidden="1" x14ac:dyDescent="0.25">
      <c r="C729" s="215"/>
    </row>
    <row r="730" spans="3:3" s="58" customFormat="1" hidden="1" x14ac:dyDescent="0.25">
      <c r="C730" s="215"/>
    </row>
    <row r="731" spans="3:3" s="58" customFormat="1" hidden="1" x14ac:dyDescent="0.25">
      <c r="C731" s="215"/>
    </row>
    <row r="732" spans="3:3" s="58" customFormat="1" hidden="1" x14ac:dyDescent="0.25">
      <c r="C732" s="215"/>
    </row>
    <row r="733" spans="3:3" s="58" customFormat="1" hidden="1" x14ac:dyDescent="0.25">
      <c r="C733" s="215"/>
    </row>
    <row r="734" spans="3:3" s="58" customFormat="1" hidden="1" x14ac:dyDescent="0.25">
      <c r="C734" s="215"/>
    </row>
    <row r="735" spans="3:3" s="58" customFormat="1" hidden="1" x14ac:dyDescent="0.25">
      <c r="C735" s="215"/>
    </row>
    <row r="736" spans="3:3" s="58" customFormat="1" hidden="1" x14ac:dyDescent="0.25">
      <c r="C736" s="215"/>
    </row>
    <row r="737" spans="3:3" s="58" customFormat="1" hidden="1" x14ac:dyDescent="0.25">
      <c r="C737" s="215"/>
    </row>
    <row r="738" spans="3:3" s="58" customFormat="1" hidden="1" x14ac:dyDescent="0.25">
      <c r="C738" s="215"/>
    </row>
    <row r="739" spans="3:3" s="58" customFormat="1" hidden="1" x14ac:dyDescent="0.25">
      <c r="C739" s="215"/>
    </row>
    <row r="740" spans="3:3" s="58" customFormat="1" hidden="1" x14ac:dyDescent="0.25">
      <c r="C740" s="215"/>
    </row>
    <row r="741" spans="3:3" s="58" customFormat="1" hidden="1" x14ac:dyDescent="0.25">
      <c r="C741" s="215"/>
    </row>
    <row r="742" spans="3:3" s="58" customFormat="1" hidden="1" x14ac:dyDescent="0.25">
      <c r="C742" s="215"/>
    </row>
    <row r="743" spans="3:3" s="58" customFormat="1" hidden="1" x14ac:dyDescent="0.25">
      <c r="C743" s="215"/>
    </row>
    <row r="744" spans="3:3" s="58" customFormat="1" hidden="1" x14ac:dyDescent="0.25">
      <c r="C744" s="215"/>
    </row>
    <row r="745" spans="3:3" s="58" customFormat="1" hidden="1" x14ac:dyDescent="0.25">
      <c r="C745" s="215"/>
    </row>
    <row r="746" spans="3:3" s="58" customFormat="1" hidden="1" x14ac:dyDescent="0.25">
      <c r="C746" s="215"/>
    </row>
    <row r="747" spans="3:3" s="58" customFormat="1" hidden="1" x14ac:dyDescent="0.25">
      <c r="C747" s="215"/>
    </row>
    <row r="748" spans="3:3" s="58" customFormat="1" hidden="1" x14ac:dyDescent="0.25">
      <c r="C748" s="215"/>
    </row>
    <row r="749" spans="3:3" s="58" customFormat="1" hidden="1" x14ac:dyDescent="0.25">
      <c r="C749" s="215"/>
    </row>
    <row r="750" spans="3:3" s="58" customFormat="1" hidden="1" x14ac:dyDescent="0.25">
      <c r="C750" s="215"/>
    </row>
    <row r="751" spans="3:3" s="58" customFormat="1" hidden="1" x14ac:dyDescent="0.25">
      <c r="C751" s="215"/>
    </row>
    <row r="752" spans="3:3" s="58" customFormat="1" hidden="1" x14ac:dyDescent="0.25">
      <c r="C752" s="215"/>
    </row>
    <row r="753" spans="3:3" s="58" customFormat="1" hidden="1" x14ac:dyDescent="0.25">
      <c r="C753" s="215"/>
    </row>
    <row r="754" spans="3:3" s="58" customFormat="1" hidden="1" x14ac:dyDescent="0.25">
      <c r="C754" s="215"/>
    </row>
    <row r="755" spans="3:3" s="58" customFormat="1" hidden="1" x14ac:dyDescent="0.25">
      <c r="C755" s="215"/>
    </row>
    <row r="756" spans="3:3" s="58" customFormat="1" hidden="1" x14ac:dyDescent="0.25">
      <c r="C756" s="215"/>
    </row>
    <row r="757" spans="3:3" s="58" customFormat="1" hidden="1" x14ac:dyDescent="0.25">
      <c r="C757" s="215"/>
    </row>
    <row r="758" spans="3:3" s="58" customFormat="1" hidden="1" x14ac:dyDescent="0.25">
      <c r="C758" s="215"/>
    </row>
    <row r="759" spans="3:3" s="58" customFormat="1" hidden="1" x14ac:dyDescent="0.25">
      <c r="C759" s="215"/>
    </row>
    <row r="760" spans="3:3" s="58" customFormat="1" hidden="1" x14ac:dyDescent="0.25">
      <c r="C760" s="215"/>
    </row>
    <row r="761" spans="3:3" s="58" customFormat="1" hidden="1" x14ac:dyDescent="0.25">
      <c r="C761" s="215"/>
    </row>
    <row r="762" spans="3:3" s="58" customFormat="1" hidden="1" x14ac:dyDescent="0.25">
      <c r="C762" s="215"/>
    </row>
    <row r="763" spans="3:3" s="58" customFormat="1" hidden="1" x14ac:dyDescent="0.25">
      <c r="C763" s="215"/>
    </row>
    <row r="764" spans="3:3" s="58" customFormat="1" hidden="1" x14ac:dyDescent="0.25">
      <c r="C764" s="215"/>
    </row>
    <row r="765" spans="3:3" s="58" customFormat="1" hidden="1" x14ac:dyDescent="0.25">
      <c r="C765" s="215"/>
    </row>
    <row r="766" spans="3:3" s="58" customFormat="1" hidden="1" x14ac:dyDescent="0.25">
      <c r="C766" s="215"/>
    </row>
    <row r="767" spans="3:3" s="58" customFormat="1" hidden="1" x14ac:dyDescent="0.25">
      <c r="C767" s="215"/>
    </row>
    <row r="768" spans="3:3" s="58" customFormat="1" hidden="1" x14ac:dyDescent="0.25">
      <c r="C768" s="215"/>
    </row>
    <row r="769" spans="3:3" s="58" customFormat="1" hidden="1" x14ac:dyDescent="0.25">
      <c r="C769" s="215"/>
    </row>
    <row r="770" spans="3:3" s="58" customFormat="1" hidden="1" x14ac:dyDescent="0.25">
      <c r="C770" s="215"/>
    </row>
    <row r="771" spans="3:3" s="58" customFormat="1" hidden="1" x14ac:dyDescent="0.25">
      <c r="C771" s="215"/>
    </row>
    <row r="772" spans="3:3" s="58" customFormat="1" hidden="1" x14ac:dyDescent="0.25">
      <c r="C772" s="215"/>
    </row>
    <row r="773" spans="3:3" s="58" customFormat="1" hidden="1" x14ac:dyDescent="0.25">
      <c r="C773" s="215"/>
    </row>
    <row r="774" spans="3:3" s="58" customFormat="1" hidden="1" x14ac:dyDescent="0.25">
      <c r="C774" s="215"/>
    </row>
    <row r="775" spans="3:3" s="58" customFormat="1" hidden="1" x14ac:dyDescent="0.25">
      <c r="C775" s="215"/>
    </row>
    <row r="776" spans="3:3" s="58" customFormat="1" hidden="1" x14ac:dyDescent="0.25">
      <c r="C776" s="215"/>
    </row>
    <row r="777" spans="3:3" s="58" customFormat="1" hidden="1" x14ac:dyDescent="0.25">
      <c r="C777" s="215"/>
    </row>
    <row r="778" spans="3:3" s="58" customFormat="1" hidden="1" x14ac:dyDescent="0.25">
      <c r="C778" s="215"/>
    </row>
    <row r="779" spans="3:3" s="58" customFormat="1" hidden="1" x14ac:dyDescent="0.25">
      <c r="C779" s="215"/>
    </row>
    <row r="780" spans="3:3" s="58" customFormat="1" hidden="1" x14ac:dyDescent="0.25">
      <c r="C780" s="215"/>
    </row>
    <row r="781" spans="3:3" s="58" customFormat="1" hidden="1" x14ac:dyDescent="0.25">
      <c r="C781" s="215"/>
    </row>
    <row r="782" spans="3:3" s="58" customFormat="1" hidden="1" x14ac:dyDescent="0.25">
      <c r="C782" s="215"/>
    </row>
    <row r="783" spans="3:3" s="58" customFormat="1" hidden="1" x14ac:dyDescent="0.25">
      <c r="C783" s="215"/>
    </row>
    <row r="784" spans="3:3" s="58" customFormat="1" hidden="1" x14ac:dyDescent="0.25">
      <c r="C784" s="215"/>
    </row>
    <row r="785" spans="3:3" s="58" customFormat="1" hidden="1" x14ac:dyDescent="0.25">
      <c r="C785" s="215"/>
    </row>
    <row r="786" spans="3:3" s="58" customFormat="1" hidden="1" x14ac:dyDescent="0.25">
      <c r="C786" s="215"/>
    </row>
    <row r="787" spans="3:3" s="58" customFormat="1" hidden="1" x14ac:dyDescent="0.25">
      <c r="C787" s="215"/>
    </row>
    <row r="788" spans="3:3" s="58" customFormat="1" hidden="1" x14ac:dyDescent="0.25">
      <c r="C788" s="215"/>
    </row>
    <row r="789" spans="3:3" s="58" customFormat="1" hidden="1" x14ac:dyDescent="0.25">
      <c r="C789" s="215"/>
    </row>
    <row r="790" spans="3:3" s="58" customFormat="1" hidden="1" x14ac:dyDescent="0.25">
      <c r="C790" s="215"/>
    </row>
    <row r="791" spans="3:3" s="58" customFormat="1" hidden="1" x14ac:dyDescent="0.25">
      <c r="C791" s="215"/>
    </row>
    <row r="792" spans="3:3" s="58" customFormat="1" hidden="1" x14ac:dyDescent="0.25">
      <c r="C792" s="215"/>
    </row>
    <row r="793" spans="3:3" s="58" customFormat="1" hidden="1" x14ac:dyDescent="0.25">
      <c r="C793" s="215"/>
    </row>
    <row r="794" spans="3:3" s="58" customFormat="1" hidden="1" x14ac:dyDescent="0.25">
      <c r="C794" s="215"/>
    </row>
    <row r="795" spans="3:3" s="58" customFormat="1" hidden="1" x14ac:dyDescent="0.25">
      <c r="C795" s="215"/>
    </row>
    <row r="796" spans="3:3" s="58" customFormat="1" hidden="1" x14ac:dyDescent="0.25">
      <c r="C796" s="215"/>
    </row>
    <row r="797" spans="3:3" s="58" customFormat="1" hidden="1" x14ac:dyDescent="0.25">
      <c r="C797" s="215"/>
    </row>
    <row r="798" spans="3:3" s="58" customFormat="1" hidden="1" x14ac:dyDescent="0.25">
      <c r="C798" s="215"/>
    </row>
    <row r="799" spans="3:3" s="58" customFormat="1" hidden="1" x14ac:dyDescent="0.25">
      <c r="C799" s="215"/>
    </row>
    <row r="800" spans="3:3" s="58" customFormat="1" hidden="1" x14ac:dyDescent="0.25">
      <c r="C800" s="215"/>
    </row>
    <row r="801" spans="3:3" s="58" customFormat="1" hidden="1" x14ac:dyDescent="0.25">
      <c r="C801" s="215"/>
    </row>
    <row r="802" spans="3:3" s="58" customFormat="1" hidden="1" x14ac:dyDescent="0.25">
      <c r="C802" s="215"/>
    </row>
    <row r="803" spans="3:3" s="58" customFormat="1" hidden="1" x14ac:dyDescent="0.25">
      <c r="C803" s="215"/>
    </row>
    <row r="804" spans="3:3" s="58" customFormat="1" hidden="1" x14ac:dyDescent="0.25">
      <c r="C804" s="215"/>
    </row>
    <row r="805" spans="3:3" s="58" customFormat="1" hidden="1" x14ac:dyDescent="0.25">
      <c r="C805" s="215"/>
    </row>
    <row r="806" spans="3:3" s="58" customFormat="1" hidden="1" x14ac:dyDescent="0.25">
      <c r="C806" s="215"/>
    </row>
    <row r="807" spans="3:3" s="58" customFormat="1" hidden="1" x14ac:dyDescent="0.25">
      <c r="C807" s="215"/>
    </row>
    <row r="808" spans="3:3" s="58" customFormat="1" hidden="1" x14ac:dyDescent="0.25">
      <c r="C808" s="215"/>
    </row>
    <row r="809" spans="3:3" s="58" customFormat="1" hidden="1" x14ac:dyDescent="0.25">
      <c r="C809" s="215"/>
    </row>
    <row r="810" spans="3:3" s="58" customFormat="1" hidden="1" x14ac:dyDescent="0.25">
      <c r="C810" s="215"/>
    </row>
    <row r="811" spans="3:3" s="58" customFormat="1" hidden="1" x14ac:dyDescent="0.25">
      <c r="C811" s="215"/>
    </row>
    <row r="812" spans="3:3" s="58" customFormat="1" hidden="1" x14ac:dyDescent="0.25">
      <c r="C812" s="215"/>
    </row>
    <row r="813" spans="3:3" s="58" customFormat="1" hidden="1" x14ac:dyDescent="0.25">
      <c r="C813" s="215"/>
    </row>
    <row r="814" spans="3:3" s="58" customFormat="1" hidden="1" x14ac:dyDescent="0.25">
      <c r="C814" s="215"/>
    </row>
    <row r="815" spans="3:3" s="58" customFormat="1" hidden="1" x14ac:dyDescent="0.25">
      <c r="C815" s="215"/>
    </row>
    <row r="816" spans="3:3" s="58" customFormat="1" hidden="1" x14ac:dyDescent="0.25">
      <c r="C816" s="215"/>
    </row>
    <row r="817" spans="3:3" s="58" customFormat="1" hidden="1" x14ac:dyDescent="0.25">
      <c r="C817" s="215"/>
    </row>
    <row r="818" spans="3:3" s="58" customFormat="1" hidden="1" x14ac:dyDescent="0.25">
      <c r="C818" s="215"/>
    </row>
    <row r="819" spans="3:3" s="58" customFormat="1" hidden="1" x14ac:dyDescent="0.25">
      <c r="C819" s="215"/>
    </row>
    <row r="820" spans="3:3" s="58" customFormat="1" hidden="1" x14ac:dyDescent="0.25">
      <c r="C820" s="215"/>
    </row>
    <row r="821" spans="3:3" s="58" customFormat="1" hidden="1" x14ac:dyDescent="0.25">
      <c r="C821" s="215"/>
    </row>
    <row r="822" spans="3:3" s="58" customFormat="1" hidden="1" x14ac:dyDescent="0.25">
      <c r="C822" s="215"/>
    </row>
    <row r="823" spans="3:3" s="58" customFormat="1" hidden="1" x14ac:dyDescent="0.25">
      <c r="C823" s="215"/>
    </row>
    <row r="824" spans="3:3" s="58" customFormat="1" hidden="1" x14ac:dyDescent="0.25">
      <c r="C824" s="215"/>
    </row>
    <row r="825" spans="3:3" s="58" customFormat="1" hidden="1" x14ac:dyDescent="0.25">
      <c r="C825" s="215"/>
    </row>
    <row r="826" spans="3:3" s="58" customFormat="1" hidden="1" x14ac:dyDescent="0.25">
      <c r="C826" s="215"/>
    </row>
    <row r="827" spans="3:3" s="58" customFormat="1" hidden="1" x14ac:dyDescent="0.25">
      <c r="C827" s="215"/>
    </row>
    <row r="828" spans="3:3" s="58" customFormat="1" hidden="1" x14ac:dyDescent="0.25">
      <c r="C828" s="215"/>
    </row>
    <row r="829" spans="3:3" s="58" customFormat="1" hidden="1" x14ac:dyDescent="0.25">
      <c r="C829" s="215"/>
    </row>
    <row r="830" spans="3:3" s="58" customFormat="1" hidden="1" x14ac:dyDescent="0.25">
      <c r="C830" s="215"/>
    </row>
    <row r="831" spans="3:3" s="58" customFormat="1" hidden="1" x14ac:dyDescent="0.25">
      <c r="C831" s="215"/>
    </row>
    <row r="832" spans="3:3" s="58" customFormat="1" hidden="1" x14ac:dyDescent="0.25">
      <c r="C832" s="215"/>
    </row>
    <row r="833" spans="3:3" s="58" customFormat="1" hidden="1" x14ac:dyDescent="0.25">
      <c r="C833" s="215"/>
    </row>
    <row r="834" spans="3:3" s="58" customFormat="1" hidden="1" x14ac:dyDescent="0.25">
      <c r="C834" s="215"/>
    </row>
    <row r="835" spans="3:3" s="58" customFormat="1" hidden="1" x14ac:dyDescent="0.25">
      <c r="C835" s="215"/>
    </row>
    <row r="836" spans="3:3" s="58" customFormat="1" hidden="1" x14ac:dyDescent="0.25">
      <c r="C836" s="215"/>
    </row>
    <row r="837" spans="3:3" s="58" customFormat="1" hidden="1" x14ac:dyDescent="0.25">
      <c r="C837" s="215"/>
    </row>
    <row r="838" spans="3:3" s="58" customFormat="1" hidden="1" x14ac:dyDescent="0.25">
      <c r="C838" s="215"/>
    </row>
    <row r="839" spans="3:3" s="58" customFormat="1" hidden="1" x14ac:dyDescent="0.25">
      <c r="C839" s="215"/>
    </row>
    <row r="840" spans="3:3" s="58" customFormat="1" hidden="1" x14ac:dyDescent="0.25">
      <c r="C840" s="215"/>
    </row>
    <row r="841" spans="3:3" s="58" customFormat="1" hidden="1" x14ac:dyDescent="0.25">
      <c r="C841" s="215"/>
    </row>
    <row r="842" spans="3:3" s="58" customFormat="1" hidden="1" x14ac:dyDescent="0.25">
      <c r="C842" s="215"/>
    </row>
    <row r="843" spans="3:3" s="58" customFormat="1" hidden="1" x14ac:dyDescent="0.25">
      <c r="C843" s="215"/>
    </row>
    <row r="844" spans="3:3" s="58" customFormat="1" hidden="1" x14ac:dyDescent="0.25">
      <c r="C844" s="215"/>
    </row>
    <row r="845" spans="3:3" s="58" customFormat="1" hidden="1" x14ac:dyDescent="0.25">
      <c r="C845" s="215"/>
    </row>
    <row r="846" spans="3:3" s="58" customFormat="1" hidden="1" x14ac:dyDescent="0.25">
      <c r="C846" s="215"/>
    </row>
    <row r="847" spans="3:3" s="58" customFormat="1" hidden="1" x14ac:dyDescent="0.25">
      <c r="C847" s="215"/>
    </row>
    <row r="848" spans="3:3" s="58" customFormat="1" hidden="1" x14ac:dyDescent="0.25">
      <c r="C848" s="215"/>
    </row>
    <row r="849" spans="3:3" s="58" customFormat="1" hidden="1" x14ac:dyDescent="0.25">
      <c r="C849" s="215"/>
    </row>
    <row r="850" spans="3:3" s="58" customFormat="1" hidden="1" x14ac:dyDescent="0.25">
      <c r="C850" s="215"/>
    </row>
    <row r="851" spans="3:3" s="58" customFormat="1" hidden="1" x14ac:dyDescent="0.25">
      <c r="C851" s="215"/>
    </row>
    <row r="852" spans="3:3" s="58" customFormat="1" hidden="1" x14ac:dyDescent="0.25">
      <c r="C852" s="215"/>
    </row>
    <row r="853" spans="3:3" s="58" customFormat="1" hidden="1" x14ac:dyDescent="0.25">
      <c r="C853" s="215"/>
    </row>
    <row r="854" spans="3:3" s="58" customFormat="1" hidden="1" x14ac:dyDescent="0.25">
      <c r="C854" s="215"/>
    </row>
    <row r="855" spans="3:3" s="58" customFormat="1" hidden="1" x14ac:dyDescent="0.25">
      <c r="C855" s="215"/>
    </row>
    <row r="856" spans="3:3" s="58" customFormat="1" hidden="1" x14ac:dyDescent="0.25">
      <c r="C856" s="215"/>
    </row>
    <row r="857" spans="3:3" s="58" customFormat="1" hidden="1" x14ac:dyDescent="0.25">
      <c r="C857" s="215"/>
    </row>
    <row r="858" spans="3:3" s="58" customFormat="1" hidden="1" x14ac:dyDescent="0.25">
      <c r="C858" s="215"/>
    </row>
    <row r="859" spans="3:3" s="58" customFormat="1" hidden="1" x14ac:dyDescent="0.25">
      <c r="C859" s="215"/>
    </row>
    <row r="860" spans="3:3" s="58" customFormat="1" hidden="1" x14ac:dyDescent="0.25">
      <c r="C860" s="215"/>
    </row>
    <row r="861" spans="3:3" s="58" customFormat="1" hidden="1" x14ac:dyDescent="0.25">
      <c r="C861" s="215"/>
    </row>
    <row r="862" spans="3:3" s="58" customFormat="1" hidden="1" x14ac:dyDescent="0.25">
      <c r="C862" s="215"/>
    </row>
    <row r="863" spans="3:3" s="58" customFormat="1" hidden="1" x14ac:dyDescent="0.25">
      <c r="C863" s="215"/>
    </row>
    <row r="864" spans="3:3" s="58" customFormat="1" hidden="1" x14ac:dyDescent="0.25">
      <c r="C864" s="215"/>
    </row>
    <row r="865" spans="3:3" s="58" customFormat="1" hidden="1" x14ac:dyDescent="0.25">
      <c r="C865" s="215"/>
    </row>
    <row r="866" spans="3:3" s="58" customFormat="1" hidden="1" x14ac:dyDescent="0.25">
      <c r="C866" s="215"/>
    </row>
    <row r="867" spans="3:3" s="58" customFormat="1" hidden="1" x14ac:dyDescent="0.25">
      <c r="C867" s="215"/>
    </row>
    <row r="868" spans="3:3" s="58" customFormat="1" hidden="1" x14ac:dyDescent="0.25">
      <c r="C868" s="215"/>
    </row>
    <row r="869" spans="3:3" s="58" customFormat="1" hidden="1" x14ac:dyDescent="0.25">
      <c r="C869" s="215"/>
    </row>
    <row r="870" spans="3:3" s="58" customFormat="1" hidden="1" x14ac:dyDescent="0.25">
      <c r="C870" s="215"/>
    </row>
    <row r="871" spans="3:3" s="58" customFormat="1" hidden="1" x14ac:dyDescent="0.25">
      <c r="C871" s="215"/>
    </row>
    <row r="872" spans="3:3" s="58" customFormat="1" hidden="1" x14ac:dyDescent="0.25">
      <c r="C872" s="215"/>
    </row>
    <row r="873" spans="3:3" s="58" customFormat="1" hidden="1" x14ac:dyDescent="0.25">
      <c r="C873" s="215"/>
    </row>
    <row r="874" spans="3:3" s="58" customFormat="1" hidden="1" x14ac:dyDescent="0.25">
      <c r="C874" s="215"/>
    </row>
    <row r="875" spans="3:3" s="58" customFormat="1" hidden="1" x14ac:dyDescent="0.25">
      <c r="C875" s="215"/>
    </row>
    <row r="876" spans="3:3" s="58" customFormat="1" hidden="1" x14ac:dyDescent="0.25">
      <c r="C876" s="215"/>
    </row>
    <row r="877" spans="3:3" s="58" customFormat="1" hidden="1" x14ac:dyDescent="0.25">
      <c r="C877" s="215"/>
    </row>
    <row r="878" spans="3:3" s="58" customFormat="1" hidden="1" x14ac:dyDescent="0.25">
      <c r="C878" s="215"/>
    </row>
    <row r="879" spans="3:3" s="58" customFormat="1" hidden="1" x14ac:dyDescent="0.25">
      <c r="C879" s="215"/>
    </row>
    <row r="880" spans="3:3" s="58" customFormat="1" hidden="1" x14ac:dyDescent="0.25">
      <c r="C880" s="215"/>
    </row>
    <row r="881" spans="3:3" s="58" customFormat="1" hidden="1" x14ac:dyDescent="0.25">
      <c r="C881" s="215"/>
    </row>
    <row r="882" spans="3:3" s="58" customFormat="1" hidden="1" x14ac:dyDescent="0.25">
      <c r="C882" s="215"/>
    </row>
    <row r="883" spans="3:3" s="58" customFormat="1" hidden="1" x14ac:dyDescent="0.25">
      <c r="C883" s="215"/>
    </row>
    <row r="884" spans="3:3" s="58" customFormat="1" hidden="1" x14ac:dyDescent="0.25">
      <c r="C884" s="215"/>
    </row>
    <row r="885" spans="3:3" s="58" customFormat="1" hidden="1" x14ac:dyDescent="0.25">
      <c r="C885" s="215"/>
    </row>
    <row r="886" spans="3:3" s="58" customFormat="1" hidden="1" x14ac:dyDescent="0.25">
      <c r="C886" s="215"/>
    </row>
    <row r="887" spans="3:3" s="58" customFormat="1" hidden="1" x14ac:dyDescent="0.25">
      <c r="C887" s="215"/>
    </row>
    <row r="888" spans="3:3" s="58" customFormat="1" hidden="1" x14ac:dyDescent="0.25">
      <c r="C888" s="215"/>
    </row>
    <row r="889" spans="3:3" s="58" customFormat="1" hidden="1" x14ac:dyDescent="0.25">
      <c r="C889" s="215"/>
    </row>
    <row r="890" spans="3:3" s="58" customFormat="1" hidden="1" x14ac:dyDescent="0.25">
      <c r="C890" s="215"/>
    </row>
    <row r="891" spans="3:3" s="58" customFormat="1" hidden="1" x14ac:dyDescent="0.25">
      <c r="C891" s="215"/>
    </row>
    <row r="892" spans="3:3" s="58" customFormat="1" hidden="1" x14ac:dyDescent="0.25">
      <c r="C892" s="215"/>
    </row>
    <row r="893" spans="3:3" s="58" customFormat="1" hidden="1" x14ac:dyDescent="0.25">
      <c r="C893" s="215"/>
    </row>
    <row r="894" spans="3:3" s="58" customFormat="1" hidden="1" x14ac:dyDescent="0.25">
      <c r="C894" s="215"/>
    </row>
    <row r="895" spans="3:3" s="58" customFormat="1" hidden="1" x14ac:dyDescent="0.25">
      <c r="C895" s="215"/>
    </row>
    <row r="896" spans="3:3" s="58" customFormat="1" hidden="1" x14ac:dyDescent="0.25">
      <c r="C896" s="215"/>
    </row>
    <row r="897" spans="3:3" s="58" customFormat="1" hidden="1" x14ac:dyDescent="0.25">
      <c r="C897" s="215"/>
    </row>
    <row r="898" spans="3:3" s="58" customFormat="1" hidden="1" x14ac:dyDescent="0.25">
      <c r="C898" s="215"/>
    </row>
    <row r="899" spans="3:3" s="58" customFormat="1" hidden="1" x14ac:dyDescent="0.25">
      <c r="C899" s="215"/>
    </row>
    <row r="900" spans="3:3" s="58" customFormat="1" hidden="1" x14ac:dyDescent="0.25">
      <c r="C900" s="215"/>
    </row>
    <row r="901" spans="3:3" s="58" customFormat="1" hidden="1" x14ac:dyDescent="0.25">
      <c r="C901" s="215"/>
    </row>
    <row r="902" spans="3:3" s="58" customFormat="1" hidden="1" x14ac:dyDescent="0.25">
      <c r="C902" s="215"/>
    </row>
    <row r="903" spans="3:3" s="58" customFormat="1" hidden="1" x14ac:dyDescent="0.25">
      <c r="C903" s="215"/>
    </row>
    <row r="904" spans="3:3" s="58" customFormat="1" hidden="1" x14ac:dyDescent="0.25">
      <c r="C904" s="215"/>
    </row>
    <row r="905" spans="3:3" s="58" customFormat="1" hidden="1" x14ac:dyDescent="0.25">
      <c r="C905" s="215"/>
    </row>
    <row r="906" spans="3:3" s="58" customFormat="1" hidden="1" x14ac:dyDescent="0.25">
      <c r="C906" s="215"/>
    </row>
    <row r="907" spans="3:3" s="58" customFormat="1" hidden="1" x14ac:dyDescent="0.25">
      <c r="C907" s="215"/>
    </row>
    <row r="908" spans="3:3" s="58" customFormat="1" hidden="1" x14ac:dyDescent="0.25">
      <c r="C908" s="215"/>
    </row>
    <row r="909" spans="3:3" s="58" customFormat="1" hidden="1" x14ac:dyDescent="0.25">
      <c r="C909" s="215"/>
    </row>
    <row r="910" spans="3:3" s="58" customFormat="1" hidden="1" x14ac:dyDescent="0.25">
      <c r="C910" s="215"/>
    </row>
    <row r="911" spans="3:3" s="58" customFormat="1" hidden="1" x14ac:dyDescent="0.25">
      <c r="C911" s="215"/>
    </row>
    <row r="912" spans="3:3" s="58" customFormat="1" hidden="1" x14ac:dyDescent="0.25">
      <c r="C912" s="215"/>
    </row>
    <row r="913" spans="3:3" s="58" customFormat="1" hidden="1" x14ac:dyDescent="0.25">
      <c r="C913" s="215"/>
    </row>
    <row r="914" spans="3:3" s="58" customFormat="1" hidden="1" x14ac:dyDescent="0.25">
      <c r="C914" s="215"/>
    </row>
    <row r="915" spans="3:3" s="58" customFormat="1" hidden="1" x14ac:dyDescent="0.25">
      <c r="C915" s="215"/>
    </row>
    <row r="916" spans="3:3" s="58" customFormat="1" hidden="1" x14ac:dyDescent="0.25">
      <c r="C916" s="215"/>
    </row>
    <row r="917" spans="3:3" s="58" customFormat="1" hidden="1" x14ac:dyDescent="0.25">
      <c r="C917" s="215"/>
    </row>
    <row r="918" spans="3:3" s="58" customFormat="1" hidden="1" x14ac:dyDescent="0.25">
      <c r="C918" s="215"/>
    </row>
    <row r="919" spans="3:3" s="58" customFormat="1" hidden="1" x14ac:dyDescent="0.25">
      <c r="C919" s="215"/>
    </row>
    <row r="920" spans="3:3" s="58" customFormat="1" hidden="1" x14ac:dyDescent="0.25">
      <c r="C920" s="215"/>
    </row>
    <row r="921" spans="3:3" s="58" customFormat="1" hidden="1" x14ac:dyDescent="0.25">
      <c r="C921" s="215"/>
    </row>
    <row r="922" spans="3:3" s="58" customFormat="1" hidden="1" x14ac:dyDescent="0.25">
      <c r="C922" s="215"/>
    </row>
    <row r="923" spans="3:3" s="58" customFormat="1" hidden="1" x14ac:dyDescent="0.25">
      <c r="C923" s="215"/>
    </row>
    <row r="924" spans="3:3" s="58" customFormat="1" hidden="1" x14ac:dyDescent="0.25">
      <c r="C924" s="215"/>
    </row>
    <row r="925" spans="3:3" s="58" customFormat="1" hidden="1" x14ac:dyDescent="0.25">
      <c r="C925" s="215"/>
    </row>
    <row r="926" spans="3:3" s="58" customFormat="1" hidden="1" x14ac:dyDescent="0.25">
      <c r="C926" s="215"/>
    </row>
    <row r="927" spans="3:3" s="58" customFormat="1" hidden="1" x14ac:dyDescent="0.25">
      <c r="C927" s="215"/>
    </row>
    <row r="928" spans="3:3" s="58" customFormat="1" hidden="1" x14ac:dyDescent="0.25">
      <c r="C928" s="215"/>
    </row>
    <row r="929" spans="3:3" s="58" customFormat="1" hidden="1" x14ac:dyDescent="0.25">
      <c r="C929" s="215"/>
    </row>
    <row r="930" spans="3:3" s="58" customFormat="1" hidden="1" x14ac:dyDescent="0.25">
      <c r="C930" s="215"/>
    </row>
    <row r="931" spans="3:3" s="58" customFormat="1" hidden="1" x14ac:dyDescent="0.25">
      <c r="C931" s="215"/>
    </row>
    <row r="932" spans="3:3" s="58" customFormat="1" hidden="1" x14ac:dyDescent="0.25">
      <c r="C932" s="215"/>
    </row>
    <row r="933" spans="3:3" s="58" customFormat="1" hidden="1" x14ac:dyDescent="0.25">
      <c r="C933" s="215"/>
    </row>
    <row r="934" spans="3:3" s="58" customFormat="1" hidden="1" x14ac:dyDescent="0.25">
      <c r="C934" s="215"/>
    </row>
    <row r="935" spans="3:3" s="58" customFormat="1" hidden="1" x14ac:dyDescent="0.25">
      <c r="C935" s="215"/>
    </row>
    <row r="936" spans="3:3" s="58" customFormat="1" hidden="1" x14ac:dyDescent="0.25">
      <c r="C936" s="215"/>
    </row>
    <row r="937" spans="3:3" s="58" customFormat="1" hidden="1" x14ac:dyDescent="0.25">
      <c r="C937" s="215"/>
    </row>
    <row r="938" spans="3:3" s="58" customFormat="1" hidden="1" x14ac:dyDescent="0.25">
      <c r="C938" s="215"/>
    </row>
    <row r="939" spans="3:3" s="58" customFormat="1" hidden="1" x14ac:dyDescent="0.25">
      <c r="C939" s="215"/>
    </row>
    <row r="940" spans="3:3" s="58" customFormat="1" hidden="1" x14ac:dyDescent="0.25">
      <c r="C940" s="215"/>
    </row>
    <row r="941" spans="3:3" s="58" customFormat="1" hidden="1" x14ac:dyDescent="0.25">
      <c r="C941" s="215"/>
    </row>
    <row r="942" spans="3:3" s="58" customFormat="1" hidden="1" x14ac:dyDescent="0.25">
      <c r="C942" s="215"/>
    </row>
    <row r="943" spans="3:3" s="58" customFormat="1" hidden="1" x14ac:dyDescent="0.25">
      <c r="C943" s="215"/>
    </row>
    <row r="944" spans="3:3" s="58" customFormat="1" hidden="1" x14ac:dyDescent="0.25">
      <c r="C944" s="215"/>
    </row>
    <row r="945" spans="3:3" s="58" customFormat="1" hidden="1" x14ac:dyDescent="0.25">
      <c r="C945" s="215"/>
    </row>
    <row r="946" spans="3:3" s="58" customFormat="1" hidden="1" x14ac:dyDescent="0.25">
      <c r="C946" s="215"/>
    </row>
    <row r="947" spans="3:3" s="58" customFormat="1" hidden="1" x14ac:dyDescent="0.25">
      <c r="C947" s="215"/>
    </row>
    <row r="948" spans="3:3" s="58" customFormat="1" hidden="1" x14ac:dyDescent="0.25">
      <c r="C948" s="215"/>
    </row>
    <row r="949" spans="3:3" s="58" customFormat="1" hidden="1" x14ac:dyDescent="0.25">
      <c r="C949" s="215"/>
    </row>
    <row r="950" spans="3:3" s="58" customFormat="1" hidden="1" x14ac:dyDescent="0.25">
      <c r="C950" s="215"/>
    </row>
    <row r="951" spans="3:3" s="58" customFormat="1" hidden="1" x14ac:dyDescent="0.25">
      <c r="C951" s="215"/>
    </row>
    <row r="952" spans="3:3" s="58" customFormat="1" hidden="1" x14ac:dyDescent="0.25">
      <c r="C952" s="215"/>
    </row>
    <row r="953" spans="3:3" s="58" customFormat="1" hidden="1" x14ac:dyDescent="0.25">
      <c r="C953" s="215"/>
    </row>
    <row r="954" spans="3:3" s="58" customFormat="1" hidden="1" x14ac:dyDescent="0.25">
      <c r="C954" s="215"/>
    </row>
    <row r="955" spans="3:3" s="58" customFormat="1" hidden="1" x14ac:dyDescent="0.25">
      <c r="C955" s="215"/>
    </row>
    <row r="956" spans="3:3" s="58" customFormat="1" hidden="1" x14ac:dyDescent="0.25">
      <c r="C956" s="215"/>
    </row>
    <row r="957" spans="3:3" s="58" customFormat="1" hidden="1" x14ac:dyDescent="0.25">
      <c r="C957" s="215"/>
    </row>
    <row r="958" spans="3:3" s="58" customFormat="1" hidden="1" x14ac:dyDescent="0.25">
      <c r="C958" s="215"/>
    </row>
    <row r="959" spans="3:3" s="58" customFormat="1" hidden="1" x14ac:dyDescent="0.25">
      <c r="C959" s="215"/>
    </row>
    <row r="960" spans="3:3" s="58" customFormat="1" hidden="1" x14ac:dyDescent="0.25">
      <c r="C960" s="215"/>
    </row>
    <row r="961" spans="3:3" s="58" customFormat="1" hidden="1" x14ac:dyDescent="0.25">
      <c r="C961" s="215"/>
    </row>
    <row r="962" spans="3:3" s="58" customFormat="1" hidden="1" x14ac:dyDescent="0.25">
      <c r="C962" s="215"/>
    </row>
    <row r="963" spans="3:3" s="58" customFormat="1" hidden="1" x14ac:dyDescent="0.25">
      <c r="C963" s="215"/>
    </row>
    <row r="964" spans="3:3" s="58" customFormat="1" hidden="1" x14ac:dyDescent="0.25">
      <c r="C964" s="215"/>
    </row>
    <row r="965" spans="3:3" s="58" customFormat="1" hidden="1" x14ac:dyDescent="0.25">
      <c r="C965" s="215"/>
    </row>
    <row r="966" spans="3:3" s="58" customFormat="1" hidden="1" x14ac:dyDescent="0.25">
      <c r="C966" s="215"/>
    </row>
    <row r="967" spans="3:3" s="58" customFormat="1" hidden="1" x14ac:dyDescent="0.25">
      <c r="C967" s="215"/>
    </row>
    <row r="968" spans="3:3" s="58" customFormat="1" hidden="1" x14ac:dyDescent="0.25">
      <c r="C968" s="215"/>
    </row>
    <row r="969" spans="3:3" s="58" customFormat="1" hidden="1" x14ac:dyDescent="0.25">
      <c r="C969" s="215"/>
    </row>
    <row r="970" spans="3:3" s="58" customFormat="1" hidden="1" x14ac:dyDescent="0.25">
      <c r="C970" s="215"/>
    </row>
    <row r="971" spans="3:3" s="58" customFormat="1" hidden="1" x14ac:dyDescent="0.25">
      <c r="C971" s="215"/>
    </row>
    <row r="972" spans="3:3" s="58" customFormat="1" hidden="1" x14ac:dyDescent="0.25">
      <c r="C972" s="215"/>
    </row>
    <row r="973" spans="3:3" s="58" customFormat="1" hidden="1" x14ac:dyDescent="0.25">
      <c r="C973" s="215"/>
    </row>
    <row r="974" spans="3:3" s="58" customFormat="1" hidden="1" x14ac:dyDescent="0.25">
      <c r="C974" s="215"/>
    </row>
    <row r="975" spans="3:3" s="58" customFormat="1" hidden="1" x14ac:dyDescent="0.25">
      <c r="C975" s="215"/>
    </row>
    <row r="976" spans="3:3" s="58" customFormat="1" hidden="1" x14ac:dyDescent="0.25">
      <c r="C976" s="215"/>
    </row>
    <row r="977" spans="3:3" s="58" customFormat="1" hidden="1" x14ac:dyDescent="0.25">
      <c r="C977" s="215"/>
    </row>
    <row r="978" spans="3:3" s="58" customFormat="1" hidden="1" x14ac:dyDescent="0.25">
      <c r="C978" s="215"/>
    </row>
    <row r="979" spans="3:3" s="58" customFormat="1" hidden="1" x14ac:dyDescent="0.25">
      <c r="C979" s="215"/>
    </row>
    <row r="980" spans="3:3" s="58" customFormat="1" hidden="1" x14ac:dyDescent="0.25">
      <c r="C980" s="215"/>
    </row>
    <row r="981" spans="3:3" s="58" customFormat="1" hidden="1" x14ac:dyDescent="0.25">
      <c r="C981" s="215"/>
    </row>
    <row r="982" spans="3:3" s="58" customFormat="1" hidden="1" x14ac:dyDescent="0.25">
      <c r="C982" s="215"/>
    </row>
    <row r="983" spans="3:3" s="58" customFormat="1" hidden="1" x14ac:dyDescent="0.25">
      <c r="C983" s="215"/>
    </row>
    <row r="984" spans="3:3" s="58" customFormat="1" hidden="1" x14ac:dyDescent="0.25">
      <c r="C984" s="215"/>
    </row>
    <row r="985" spans="3:3" s="58" customFormat="1" hidden="1" x14ac:dyDescent="0.25">
      <c r="C985" s="215"/>
    </row>
    <row r="986" spans="3:3" s="58" customFormat="1" hidden="1" x14ac:dyDescent="0.25">
      <c r="C986" s="215"/>
    </row>
    <row r="987" spans="3:3" s="58" customFormat="1" hidden="1" x14ac:dyDescent="0.25">
      <c r="C987" s="215"/>
    </row>
    <row r="988" spans="3:3" s="58" customFormat="1" hidden="1" x14ac:dyDescent="0.25">
      <c r="C988" s="215"/>
    </row>
    <row r="989" spans="3:3" s="58" customFormat="1" hidden="1" x14ac:dyDescent="0.25">
      <c r="C989" s="215"/>
    </row>
    <row r="990" spans="3:3" s="58" customFormat="1" hidden="1" x14ac:dyDescent="0.25">
      <c r="C990" s="215"/>
    </row>
    <row r="991" spans="3:3" s="58" customFormat="1" hidden="1" x14ac:dyDescent="0.25">
      <c r="C991" s="215"/>
    </row>
  </sheetData>
  <dataValidations count="1">
    <dataValidation allowBlank="1" showInputMessage="1" showErrorMessage="1" prompt="Προσοχή! Μην παραλείπετε τον Α/Α" sqref="A3:A202"/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Φ1. ΓΕΝΙΚΑ ΣΤΟΙΧΕΙΑ ΕΡΓΟΥ</vt:lpstr>
      <vt:lpstr>Φ2. ΜΕΛΗ ΟΜΑΔΑΣ</vt:lpstr>
      <vt:lpstr>Φ3. ΔΑΠΑΝΕΣ ΜΕΛΩΝ ΕΡ-ΚΗΣ ΟΜΑΔΑΣ</vt:lpstr>
      <vt:lpstr>Φ4. ΔΗΛΩΘΕΙΣΕΣ ΔΑΠΑΝΕΣ</vt:lpstr>
      <vt:lpstr>Φ5.1 ΠΙΝΑΚΑΣ ΔΑΠΑΝΩΝ - ΦΥ</vt:lpstr>
      <vt:lpstr>Φ5.2 ΠΙΝΑΚΑΣ ΔΑΠΑΝΩΝ - ΣΦ1 </vt:lpstr>
      <vt:lpstr>Φ5.3 ΠΙΝΑΚΑΣ ΔΑΠΑΝΩΝ - ΣΦ2</vt:lpstr>
      <vt:lpstr>Φ6. ΠΙΝΑΚΑΣ ΣΥΝΗΜΜΕΝΩΝ</vt:lpstr>
      <vt:lpstr>'Φ1. ΓΕΝΙΚΑ ΣΤΟΙΧΕΙΑ ΕΡΓΟΥ'!Print_Area</vt:lpstr>
      <vt:lpstr>'Φ2. ΜΕΛΗ ΟΜΑΔΑΣ'!Print_Area</vt:lpstr>
      <vt:lpstr>'Φ3. ΔΑΠΑΝΕΣ ΜΕΛΩΝ ΕΡ-ΚΗΣ ΟΜΑΔΑΣ'!Print_Area</vt:lpstr>
      <vt:lpstr>'Φ4. ΔΗΛΩΘΕΙΣΕΣ ΔΑΠΑΝΕΣ'!Print_Area</vt:lpstr>
      <vt:lpstr>'Φ5.1 ΠΙΝΑΚΑΣ ΔΑΠΑΝΩΝ - ΦΥ'!Print_Area</vt:lpstr>
      <vt:lpstr>'Φ5.2 ΠΙΝΑΚΑΣ ΔΑΠΑΝΩΝ - ΣΦ1 '!Print_Area</vt:lpstr>
      <vt:lpstr>'Φ5.3 ΠΙΝΑΚΑΣ ΔΑΠΑΝΩΝ - ΣΦ2'!Print_Area</vt:lpstr>
      <vt:lpstr>'Φ6. ΠΙΝΑΚΑΣ ΣΥΝΗΜΜΕΝΩΝ'!Print_Area</vt:lpstr>
      <vt:lpstr>'Φ2. ΜΕΛΗ ΟΜΑΔΑΣ'!Print_Titles</vt:lpstr>
      <vt:lpstr>'Φ3. ΔΑΠΑΝΕΣ ΜΕΛΩΝ ΕΡ-ΚΗΣ ΟΜΑΔΑΣ'!Print_Titles</vt:lpstr>
      <vt:lpstr>'Φ4. ΔΗΛΩΘΕΙΣΕΣ ΔΑΠΑΝΕΣ'!Print_Titles</vt:lpstr>
      <vt:lpstr>'Φ5.1 ΠΙΝΑΚΑΣ ΔΑΠΑΝΩΝ - ΦΥ'!Print_Titles</vt:lpstr>
      <vt:lpstr>'Φ5.2 ΠΙΝΑΚΑΣ ΔΑΠΑΝΩΝ - ΣΦ1 '!Print_Titles</vt:lpstr>
      <vt:lpstr>'Φ5.3 ΠΙΝΑΚΑΣ ΔΑΠΑΝΩΝ - ΣΦ2'!Print_Titles</vt:lpstr>
      <vt:lpstr>'Φ6. ΠΙΝΑΚΑΣ ΣΥΝΗΜΜΕΝΩΝ'!Print_Titles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Mantzari</dc:creator>
  <cp:lastModifiedBy>Magdalini Grigoriadou</cp:lastModifiedBy>
  <cp:lastPrinted>2022-06-29T08:29:01Z</cp:lastPrinted>
  <dcterms:created xsi:type="dcterms:W3CDTF">2020-12-01T15:40:29Z</dcterms:created>
  <dcterms:modified xsi:type="dcterms:W3CDTF">2023-03-09T10:39:10Z</dcterms:modified>
</cp:coreProperties>
</file>